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yegh\Dropbox\Research\Papers\2_Submitted\Population Economy Climate\Model\Data\"/>
    </mc:Choice>
  </mc:AlternateContent>
  <bookViews>
    <workbookView xWindow="-30" yWindow="840" windowWidth="14295" windowHeight="9465"/>
  </bookViews>
  <sheets>
    <sheet name="Switzerland" sheetId="1" r:id="rId1"/>
    <sheet name="Colombia" sheetId="2" r:id="rId2"/>
  </sheets>
  <definedNames>
    <definedName name="_xlnm._FilterDatabase" localSheetId="1" hidden="1">Colombia!$A$1:$E$3676</definedName>
    <definedName name="_xlnm._FilterDatabase" localSheetId="0" hidden="1">Switzerland!$A$1:$E$3676</definedName>
  </definedNames>
  <calcPr calcId="162913" concurrentCalc="0"/>
</workbook>
</file>

<file path=xl/calcChain.xml><?xml version="1.0" encoding="utf-8"?>
<calcChain xmlns="http://schemas.openxmlformats.org/spreadsheetml/2006/main">
  <c r="F3531" i="2" l="1"/>
  <c r="G3531" i="2"/>
  <c r="F3532" i="2"/>
  <c r="G3532" i="2"/>
  <c r="F3533" i="2"/>
  <c r="G3533" i="2"/>
  <c r="F3534" i="2"/>
  <c r="G3534" i="2"/>
  <c r="AH3530" i="2"/>
  <c r="F3535" i="2"/>
  <c r="G3535" i="2"/>
  <c r="AI3530" i="2"/>
  <c r="F2649" i="2"/>
  <c r="G2649" i="2"/>
  <c r="F2650" i="2"/>
  <c r="G2650" i="2"/>
  <c r="F2651" i="2"/>
  <c r="G2651" i="2"/>
  <c r="F2652" i="2"/>
  <c r="G2652" i="2"/>
  <c r="AH2648" i="2"/>
  <c r="F2653" i="2"/>
  <c r="G2653" i="2"/>
  <c r="AI2648" i="2"/>
  <c r="AH3682" i="2"/>
  <c r="AK3530" i="2"/>
  <c r="AH3683" i="2"/>
  <c r="F885" i="2"/>
  <c r="G885" i="2"/>
  <c r="F886" i="2"/>
  <c r="G886" i="2"/>
  <c r="F887" i="2"/>
  <c r="G887" i="2"/>
  <c r="F888" i="2"/>
  <c r="G888" i="2"/>
  <c r="AH884" i="2"/>
  <c r="F889" i="2"/>
  <c r="G889" i="2"/>
  <c r="AI884" i="2"/>
  <c r="F3" i="2"/>
  <c r="G3" i="2"/>
  <c r="F4" i="2"/>
  <c r="G4" i="2"/>
  <c r="F5" i="2"/>
  <c r="G5" i="2"/>
  <c r="F6" i="2"/>
  <c r="G6" i="2"/>
  <c r="AH2" i="2"/>
  <c r="F7" i="2"/>
  <c r="G7" i="2"/>
  <c r="AI2" i="2"/>
  <c r="AH3678" i="2"/>
  <c r="AK884" i="2"/>
  <c r="AH3679" i="2"/>
  <c r="AH3680" i="2"/>
  <c r="AH3684" i="2"/>
  <c r="AH3687" i="2"/>
  <c r="AC3530" i="2"/>
  <c r="AD3530" i="2"/>
  <c r="AC2648" i="2"/>
  <c r="AD2648" i="2"/>
  <c r="AC3682" i="2"/>
  <c r="AF3530" i="2"/>
  <c r="AC3683" i="2"/>
  <c r="AC884" i="2"/>
  <c r="AD884" i="2"/>
  <c r="AC2" i="2"/>
  <c r="AD2" i="2"/>
  <c r="AC3678" i="2"/>
  <c r="AF884" i="2"/>
  <c r="AC3679" i="2"/>
  <c r="AC3680" i="2"/>
  <c r="AC3684" i="2"/>
  <c r="AC3687" i="2"/>
  <c r="I3531" i="2"/>
  <c r="J3531" i="2"/>
  <c r="I3532" i="2"/>
  <c r="J3532" i="2"/>
  <c r="I3533" i="2"/>
  <c r="J3533" i="2"/>
  <c r="X3530" i="2"/>
  <c r="I3534" i="2"/>
  <c r="J3534" i="2"/>
  <c r="I3535" i="2"/>
  <c r="J3535" i="2"/>
  <c r="Y3530" i="2"/>
  <c r="I2649" i="2"/>
  <c r="J2649" i="2"/>
  <c r="I2650" i="2"/>
  <c r="J2650" i="2"/>
  <c r="I2651" i="2"/>
  <c r="J2651" i="2"/>
  <c r="X2648" i="2"/>
  <c r="I2652" i="2"/>
  <c r="J2652" i="2"/>
  <c r="I2653" i="2"/>
  <c r="J2653" i="2"/>
  <c r="Y2648" i="2"/>
  <c r="X3682" i="2"/>
  <c r="AA3530" i="2"/>
  <c r="X3683" i="2"/>
  <c r="I885" i="2"/>
  <c r="J885" i="2"/>
  <c r="I886" i="2"/>
  <c r="J886" i="2"/>
  <c r="I887" i="2"/>
  <c r="J887" i="2"/>
  <c r="X884" i="2"/>
  <c r="I888" i="2"/>
  <c r="J888" i="2"/>
  <c r="I889" i="2"/>
  <c r="J889" i="2"/>
  <c r="Y884" i="2"/>
  <c r="I3" i="2"/>
  <c r="J3" i="2"/>
  <c r="I4" i="2"/>
  <c r="J4" i="2"/>
  <c r="I5" i="2"/>
  <c r="J5" i="2"/>
  <c r="X2" i="2"/>
  <c r="I6" i="2"/>
  <c r="J6" i="2"/>
  <c r="I7" i="2"/>
  <c r="J7" i="2"/>
  <c r="Y2" i="2"/>
  <c r="X3678" i="2"/>
  <c r="AA884" i="2"/>
  <c r="X3679" i="2"/>
  <c r="X3680" i="2"/>
  <c r="X3684" i="2"/>
  <c r="X3687" i="2"/>
  <c r="I3538" i="2"/>
  <c r="J3538" i="2"/>
  <c r="I3539" i="2"/>
  <c r="J3539" i="2"/>
  <c r="I3540" i="2"/>
  <c r="J3540" i="2"/>
  <c r="S3530" i="2"/>
  <c r="I3541" i="2"/>
  <c r="J3541" i="2"/>
  <c r="I3542" i="2"/>
  <c r="J3542" i="2"/>
  <c r="T3530" i="2"/>
  <c r="I2943" i="2"/>
  <c r="J2943" i="2"/>
  <c r="I2944" i="2"/>
  <c r="J2944" i="2"/>
  <c r="I2945" i="2"/>
  <c r="J2945" i="2"/>
  <c r="I2950" i="2"/>
  <c r="J2950" i="2"/>
  <c r="I2951" i="2"/>
  <c r="J2951" i="2"/>
  <c r="I2952" i="2"/>
  <c r="J2952" i="2"/>
  <c r="S2942" i="2"/>
  <c r="I2946" i="2"/>
  <c r="J2946" i="2"/>
  <c r="I2947" i="2"/>
  <c r="J2947" i="2"/>
  <c r="I2953" i="2"/>
  <c r="J2953" i="2"/>
  <c r="I2954" i="2"/>
  <c r="J2954" i="2"/>
  <c r="T2942" i="2"/>
  <c r="S3682" i="2"/>
  <c r="V3530" i="2"/>
  <c r="S3683" i="2"/>
  <c r="I591" i="2"/>
  <c r="J591" i="2"/>
  <c r="I592" i="2"/>
  <c r="J592" i="2"/>
  <c r="I593" i="2"/>
  <c r="J593" i="2"/>
  <c r="I598" i="2"/>
  <c r="J598" i="2"/>
  <c r="I599" i="2"/>
  <c r="J599" i="2"/>
  <c r="I600" i="2"/>
  <c r="J600" i="2"/>
  <c r="S590" i="2"/>
  <c r="I594" i="2"/>
  <c r="J594" i="2"/>
  <c r="I595" i="2"/>
  <c r="J595" i="2"/>
  <c r="I601" i="2"/>
  <c r="J601" i="2"/>
  <c r="I602" i="2"/>
  <c r="J602" i="2"/>
  <c r="T590" i="2"/>
  <c r="I10" i="2"/>
  <c r="J10" i="2"/>
  <c r="I11" i="2"/>
  <c r="J11" i="2"/>
  <c r="I12" i="2"/>
  <c r="J12" i="2"/>
  <c r="S2" i="2"/>
  <c r="I13" i="2"/>
  <c r="J13" i="2"/>
  <c r="I14" i="2"/>
  <c r="J14" i="2"/>
  <c r="T2" i="2"/>
  <c r="S3678" i="2"/>
  <c r="V590" i="2"/>
  <c r="S3679" i="2"/>
  <c r="S3680" i="2"/>
  <c r="S3684" i="2"/>
  <c r="S3687" i="2"/>
  <c r="I3545" i="2"/>
  <c r="J3545" i="2"/>
  <c r="I3546" i="2"/>
  <c r="J3546" i="2"/>
  <c r="I3547" i="2"/>
  <c r="J3547" i="2"/>
  <c r="N3530" i="2"/>
  <c r="I3548" i="2"/>
  <c r="J3548" i="2"/>
  <c r="I3549" i="2"/>
  <c r="J3549" i="2"/>
  <c r="O3530" i="2"/>
  <c r="I2957" i="2"/>
  <c r="J2957" i="2"/>
  <c r="I2958" i="2"/>
  <c r="J2958" i="2"/>
  <c r="I2959" i="2"/>
  <c r="J2959" i="2"/>
  <c r="N2942" i="2"/>
  <c r="I2960" i="2"/>
  <c r="J2960" i="2"/>
  <c r="I2961" i="2"/>
  <c r="J2961" i="2"/>
  <c r="O2942" i="2"/>
  <c r="N3682" i="2"/>
  <c r="Q3530" i="2"/>
  <c r="N3683" i="2"/>
  <c r="I605" i="2"/>
  <c r="J605" i="2"/>
  <c r="I606" i="2"/>
  <c r="J606" i="2"/>
  <c r="I607" i="2"/>
  <c r="J607" i="2"/>
  <c r="N590" i="2"/>
  <c r="I608" i="2"/>
  <c r="J608" i="2"/>
  <c r="I609" i="2"/>
  <c r="J609" i="2"/>
  <c r="O590" i="2"/>
  <c r="I17" i="2"/>
  <c r="J17" i="2"/>
  <c r="I18" i="2"/>
  <c r="J18" i="2"/>
  <c r="I19" i="2"/>
  <c r="J19" i="2"/>
  <c r="N2" i="2"/>
  <c r="I20" i="2"/>
  <c r="J20" i="2"/>
  <c r="I21" i="2"/>
  <c r="J21" i="2"/>
  <c r="O2" i="2"/>
  <c r="N3678" i="2"/>
  <c r="Q590" i="2"/>
  <c r="N3679" i="2"/>
  <c r="N3680" i="2"/>
  <c r="N3684" i="2"/>
  <c r="N3687" i="2"/>
  <c r="AH3686" i="2"/>
  <c r="AC3686" i="2"/>
  <c r="X3686" i="2"/>
  <c r="S3686" i="2"/>
  <c r="N3686" i="2"/>
  <c r="I3550" i="2"/>
  <c r="J3550" i="2"/>
  <c r="I3536" i="2"/>
  <c r="J3536" i="2"/>
  <c r="F3536" i="2"/>
  <c r="G3536" i="2"/>
  <c r="AJ3530" i="2"/>
  <c r="F3530" i="2"/>
  <c r="G3530" i="2"/>
  <c r="AG3530" i="2"/>
  <c r="AE3530" i="2"/>
  <c r="AB3530" i="2"/>
  <c r="Z3530" i="2"/>
  <c r="I3530" i="2"/>
  <c r="J3530" i="2"/>
  <c r="W3530" i="2"/>
  <c r="R3530" i="2"/>
  <c r="P3530" i="2"/>
  <c r="M3530" i="2"/>
  <c r="I3403" i="2"/>
  <c r="J3403" i="2"/>
  <c r="I3402" i="2"/>
  <c r="J3402" i="2"/>
  <c r="I3401" i="2"/>
  <c r="J3401" i="2"/>
  <c r="I3400" i="2"/>
  <c r="J3400" i="2"/>
  <c r="I3399" i="2"/>
  <c r="J3399" i="2"/>
  <c r="I3398" i="2"/>
  <c r="J3398" i="2"/>
  <c r="I3395" i="2"/>
  <c r="J3395" i="2"/>
  <c r="I3394" i="2"/>
  <c r="J3394" i="2"/>
  <c r="I3393" i="2"/>
  <c r="J3393" i="2"/>
  <c r="I3392" i="2"/>
  <c r="J3392" i="2"/>
  <c r="I3391" i="2"/>
  <c r="J3391" i="2"/>
  <c r="I3389" i="2"/>
  <c r="J3389" i="2"/>
  <c r="F3389" i="2"/>
  <c r="G3389" i="2"/>
  <c r="I3388" i="2"/>
  <c r="J3388" i="2"/>
  <c r="F3388" i="2"/>
  <c r="G3388" i="2"/>
  <c r="I3387" i="2"/>
  <c r="J3387" i="2"/>
  <c r="F3387" i="2"/>
  <c r="G3387" i="2"/>
  <c r="I3386" i="2"/>
  <c r="J3386" i="2"/>
  <c r="F3386" i="2"/>
  <c r="G3386" i="2"/>
  <c r="I3385" i="2"/>
  <c r="J3385" i="2"/>
  <c r="F3385" i="2"/>
  <c r="G3385" i="2"/>
  <c r="I3384" i="2"/>
  <c r="J3384" i="2"/>
  <c r="F3384" i="2"/>
  <c r="G3384" i="2"/>
  <c r="AI3383" i="2"/>
  <c r="AH3383" i="2"/>
  <c r="AK3383" i="2"/>
  <c r="AJ3383" i="2"/>
  <c r="F3383" i="2"/>
  <c r="G3383" i="2"/>
  <c r="AG3383" i="2"/>
  <c r="AD3383" i="2"/>
  <c r="AC3383" i="2"/>
  <c r="AF3383" i="2"/>
  <c r="AE3383" i="2"/>
  <c r="AB3383" i="2"/>
  <c r="Y3383" i="2"/>
  <c r="X3383" i="2"/>
  <c r="AA3383" i="2"/>
  <c r="Z3383" i="2"/>
  <c r="I3383" i="2"/>
  <c r="J3383" i="2"/>
  <c r="W3383" i="2"/>
  <c r="T3383" i="2"/>
  <c r="S3383" i="2"/>
  <c r="V3383" i="2"/>
  <c r="R3383" i="2"/>
  <c r="O3383" i="2"/>
  <c r="N3383" i="2"/>
  <c r="Q3383" i="2"/>
  <c r="P3383" i="2"/>
  <c r="M3383" i="2"/>
  <c r="I3256" i="2"/>
  <c r="J3256" i="2"/>
  <c r="I3255" i="2"/>
  <c r="J3255" i="2"/>
  <c r="I3254" i="2"/>
  <c r="J3254" i="2"/>
  <c r="I3253" i="2"/>
  <c r="J3253" i="2"/>
  <c r="I3252" i="2"/>
  <c r="J3252" i="2"/>
  <c r="I3251" i="2"/>
  <c r="J3251" i="2"/>
  <c r="I3248" i="2"/>
  <c r="J3248" i="2"/>
  <c r="I3247" i="2"/>
  <c r="J3247" i="2"/>
  <c r="I3246" i="2"/>
  <c r="J3246" i="2"/>
  <c r="I3245" i="2"/>
  <c r="J3245" i="2"/>
  <c r="I3244" i="2"/>
  <c r="J3244" i="2"/>
  <c r="I3242" i="2"/>
  <c r="J3242" i="2"/>
  <c r="F3242" i="2"/>
  <c r="G3242" i="2"/>
  <c r="I3241" i="2"/>
  <c r="J3241" i="2"/>
  <c r="F3241" i="2"/>
  <c r="G3241" i="2"/>
  <c r="I3240" i="2"/>
  <c r="J3240" i="2"/>
  <c r="F3240" i="2"/>
  <c r="G3240" i="2"/>
  <c r="I3239" i="2"/>
  <c r="J3239" i="2"/>
  <c r="F3239" i="2"/>
  <c r="G3239" i="2"/>
  <c r="I3238" i="2"/>
  <c r="J3238" i="2"/>
  <c r="F3238" i="2"/>
  <c r="G3238" i="2"/>
  <c r="I3237" i="2"/>
  <c r="J3237" i="2"/>
  <c r="F3237" i="2"/>
  <c r="G3237" i="2"/>
  <c r="AI3236" i="2"/>
  <c r="AH3236" i="2"/>
  <c r="AK3236" i="2"/>
  <c r="AJ3236" i="2"/>
  <c r="F3236" i="2"/>
  <c r="G3236" i="2"/>
  <c r="AG3236" i="2"/>
  <c r="AD3236" i="2"/>
  <c r="AC3236" i="2"/>
  <c r="AF3236" i="2"/>
  <c r="AE3236" i="2"/>
  <c r="AB3236" i="2"/>
  <c r="Y3236" i="2"/>
  <c r="X3236" i="2"/>
  <c r="AA3236" i="2"/>
  <c r="Z3236" i="2"/>
  <c r="I3236" i="2"/>
  <c r="J3236" i="2"/>
  <c r="W3236" i="2"/>
  <c r="T3236" i="2"/>
  <c r="S3236" i="2"/>
  <c r="V3236" i="2"/>
  <c r="R3236" i="2"/>
  <c r="O3236" i="2"/>
  <c r="N3236" i="2"/>
  <c r="Q3236" i="2"/>
  <c r="P3236" i="2"/>
  <c r="M3236" i="2"/>
  <c r="I3109" i="2"/>
  <c r="J3109" i="2"/>
  <c r="I3108" i="2"/>
  <c r="J3108" i="2"/>
  <c r="I3107" i="2"/>
  <c r="J3107" i="2"/>
  <c r="I3106" i="2"/>
  <c r="J3106" i="2"/>
  <c r="I3105" i="2"/>
  <c r="J3105" i="2"/>
  <c r="I3104" i="2"/>
  <c r="J3104" i="2"/>
  <c r="I3101" i="2"/>
  <c r="J3101" i="2"/>
  <c r="I3100" i="2"/>
  <c r="J3100" i="2"/>
  <c r="I3099" i="2"/>
  <c r="J3099" i="2"/>
  <c r="I3098" i="2"/>
  <c r="J3098" i="2"/>
  <c r="I3097" i="2"/>
  <c r="J3097" i="2"/>
  <c r="I3095" i="2"/>
  <c r="J3095" i="2"/>
  <c r="F3095" i="2"/>
  <c r="G3095" i="2"/>
  <c r="I3094" i="2"/>
  <c r="J3094" i="2"/>
  <c r="F3094" i="2"/>
  <c r="G3094" i="2"/>
  <c r="I3093" i="2"/>
  <c r="J3093" i="2"/>
  <c r="F3093" i="2"/>
  <c r="G3093" i="2"/>
  <c r="I3092" i="2"/>
  <c r="J3092" i="2"/>
  <c r="F3092" i="2"/>
  <c r="G3092" i="2"/>
  <c r="I3091" i="2"/>
  <c r="J3091" i="2"/>
  <c r="F3091" i="2"/>
  <c r="G3091" i="2"/>
  <c r="I3090" i="2"/>
  <c r="J3090" i="2"/>
  <c r="F3090" i="2"/>
  <c r="G3090" i="2"/>
  <c r="AI3089" i="2"/>
  <c r="AH3089" i="2"/>
  <c r="AK3089" i="2"/>
  <c r="AJ3089" i="2"/>
  <c r="F3089" i="2"/>
  <c r="G3089" i="2"/>
  <c r="AG3089" i="2"/>
  <c r="AD3089" i="2"/>
  <c r="AC3089" i="2"/>
  <c r="AF3089" i="2"/>
  <c r="AE3089" i="2"/>
  <c r="AB3089" i="2"/>
  <c r="Y3089" i="2"/>
  <c r="X3089" i="2"/>
  <c r="AA3089" i="2"/>
  <c r="Z3089" i="2"/>
  <c r="I3089" i="2"/>
  <c r="J3089" i="2"/>
  <c r="W3089" i="2"/>
  <c r="T3089" i="2"/>
  <c r="S3089" i="2"/>
  <c r="V3089" i="2"/>
  <c r="R3089" i="2"/>
  <c r="O3089" i="2"/>
  <c r="N3089" i="2"/>
  <c r="Q3089" i="2"/>
  <c r="P3089" i="2"/>
  <c r="M3089" i="2"/>
  <c r="I2962" i="2"/>
  <c r="J2962" i="2"/>
  <c r="I2948" i="2"/>
  <c r="J2948" i="2"/>
  <c r="F2948" i="2"/>
  <c r="G2948" i="2"/>
  <c r="F2947" i="2"/>
  <c r="G2947" i="2"/>
  <c r="F2946" i="2"/>
  <c r="G2946" i="2"/>
  <c r="F2945" i="2"/>
  <c r="G2945" i="2"/>
  <c r="F2944" i="2"/>
  <c r="G2944" i="2"/>
  <c r="F2943" i="2"/>
  <c r="G2943" i="2"/>
  <c r="AI2942" i="2"/>
  <c r="AH2942" i="2"/>
  <c r="AK2942" i="2"/>
  <c r="AJ2942" i="2"/>
  <c r="F2942" i="2"/>
  <c r="G2942" i="2"/>
  <c r="AG2942" i="2"/>
  <c r="AD2942" i="2"/>
  <c r="AC2942" i="2"/>
  <c r="AF2942" i="2"/>
  <c r="AE2942" i="2"/>
  <c r="AB2942" i="2"/>
  <c r="Y2942" i="2"/>
  <c r="X2942" i="2"/>
  <c r="AA2942" i="2"/>
  <c r="Z2942" i="2"/>
  <c r="I2942" i="2"/>
  <c r="J2942" i="2"/>
  <c r="W2942" i="2"/>
  <c r="V2942" i="2"/>
  <c r="R2942" i="2"/>
  <c r="Q2942" i="2"/>
  <c r="P2942" i="2"/>
  <c r="M2942" i="2"/>
  <c r="I2815" i="2"/>
  <c r="J2815" i="2"/>
  <c r="I2814" i="2"/>
  <c r="J2814" i="2"/>
  <c r="I2813" i="2"/>
  <c r="J2813" i="2"/>
  <c r="I2812" i="2"/>
  <c r="J2812" i="2"/>
  <c r="I2811" i="2"/>
  <c r="J2811" i="2"/>
  <c r="I2810" i="2"/>
  <c r="J2810" i="2"/>
  <c r="I2807" i="2"/>
  <c r="J2807" i="2"/>
  <c r="I2806" i="2"/>
  <c r="J2806" i="2"/>
  <c r="I2805" i="2"/>
  <c r="J2805" i="2"/>
  <c r="I2804" i="2"/>
  <c r="J2804" i="2"/>
  <c r="I2803" i="2"/>
  <c r="J2803" i="2"/>
  <c r="I2801" i="2"/>
  <c r="J2801" i="2"/>
  <c r="F2801" i="2"/>
  <c r="G2801" i="2"/>
  <c r="I2800" i="2"/>
  <c r="J2800" i="2"/>
  <c r="F2800" i="2"/>
  <c r="G2800" i="2"/>
  <c r="I2799" i="2"/>
  <c r="J2799" i="2"/>
  <c r="F2799" i="2"/>
  <c r="G2799" i="2"/>
  <c r="I2798" i="2"/>
  <c r="J2798" i="2"/>
  <c r="F2798" i="2"/>
  <c r="G2798" i="2"/>
  <c r="I2797" i="2"/>
  <c r="J2797" i="2"/>
  <c r="F2797" i="2"/>
  <c r="G2797" i="2"/>
  <c r="I2796" i="2"/>
  <c r="J2796" i="2"/>
  <c r="F2796" i="2"/>
  <c r="G2796" i="2"/>
  <c r="AI2795" i="2"/>
  <c r="AH2795" i="2"/>
  <c r="AK2795" i="2"/>
  <c r="AJ2795" i="2"/>
  <c r="F2795" i="2"/>
  <c r="G2795" i="2"/>
  <c r="AG2795" i="2"/>
  <c r="AD2795" i="2"/>
  <c r="AC2795" i="2"/>
  <c r="AF2795" i="2"/>
  <c r="AE2795" i="2"/>
  <c r="AB2795" i="2"/>
  <c r="Y2795" i="2"/>
  <c r="X2795" i="2"/>
  <c r="AA2795" i="2"/>
  <c r="Z2795" i="2"/>
  <c r="I2795" i="2"/>
  <c r="J2795" i="2"/>
  <c r="W2795" i="2"/>
  <c r="T2795" i="2"/>
  <c r="S2795" i="2"/>
  <c r="V2795" i="2"/>
  <c r="R2795" i="2"/>
  <c r="O2795" i="2"/>
  <c r="N2795" i="2"/>
  <c r="Q2795" i="2"/>
  <c r="P2795" i="2"/>
  <c r="M2795" i="2"/>
  <c r="I2668" i="2"/>
  <c r="J2668" i="2"/>
  <c r="I2667" i="2"/>
  <c r="J2667" i="2"/>
  <c r="I2666" i="2"/>
  <c r="J2666" i="2"/>
  <c r="I2665" i="2"/>
  <c r="J2665" i="2"/>
  <c r="I2664" i="2"/>
  <c r="J2664" i="2"/>
  <c r="I2663" i="2"/>
  <c r="J2663" i="2"/>
  <c r="I2660" i="2"/>
  <c r="J2660" i="2"/>
  <c r="I2659" i="2"/>
  <c r="J2659" i="2"/>
  <c r="I2658" i="2"/>
  <c r="J2658" i="2"/>
  <c r="I2657" i="2"/>
  <c r="J2657" i="2"/>
  <c r="I2656" i="2"/>
  <c r="J2656" i="2"/>
  <c r="I2654" i="2"/>
  <c r="J2654" i="2"/>
  <c r="F2654" i="2"/>
  <c r="G2654" i="2"/>
  <c r="AK2648" i="2"/>
  <c r="AJ2648" i="2"/>
  <c r="F2648" i="2"/>
  <c r="G2648" i="2"/>
  <c r="AG2648" i="2"/>
  <c r="AF2648" i="2"/>
  <c r="AE2648" i="2"/>
  <c r="AB2648" i="2"/>
  <c r="AA2648" i="2"/>
  <c r="Z2648" i="2"/>
  <c r="I2648" i="2"/>
  <c r="J2648" i="2"/>
  <c r="W2648" i="2"/>
  <c r="T2648" i="2"/>
  <c r="S2648" i="2"/>
  <c r="V2648" i="2"/>
  <c r="R2648" i="2"/>
  <c r="O2648" i="2"/>
  <c r="N2648" i="2"/>
  <c r="Q2648" i="2"/>
  <c r="P2648" i="2"/>
  <c r="M2648" i="2"/>
  <c r="I2521" i="2"/>
  <c r="J2521" i="2"/>
  <c r="I2520" i="2"/>
  <c r="J2520" i="2"/>
  <c r="I2519" i="2"/>
  <c r="J2519" i="2"/>
  <c r="I2518" i="2"/>
  <c r="J2518" i="2"/>
  <c r="I2517" i="2"/>
  <c r="J2517" i="2"/>
  <c r="I2516" i="2"/>
  <c r="J2516" i="2"/>
  <c r="I2513" i="2"/>
  <c r="J2513" i="2"/>
  <c r="I2512" i="2"/>
  <c r="J2512" i="2"/>
  <c r="I2511" i="2"/>
  <c r="J2511" i="2"/>
  <c r="I2510" i="2"/>
  <c r="J2510" i="2"/>
  <c r="I2509" i="2"/>
  <c r="J2509" i="2"/>
  <c r="I2507" i="2"/>
  <c r="J2507" i="2"/>
  <c r="F2507" i="2"/>
  <c r="G2507" i="2"/>
  <c r="I2506" i="2"/>
  <c r="J2506" i="2"/>
  <c r="F2506" i="2"/>
  <c r="G2506" i="2"/>
  <c r="I2505" i="2"/>
  <c r="J2505" i="2"/>
  <c r="F2505" i="2"/>
  <c r="G2505" i="2"/>
  <c r="I2504" i="2"/>
  <c r="J2504" i="2"/>
  <c r="F2504" i="2"/>
  <c r="G2504" i="2"/>
  <c r="I2503" i="2"/>
  <c r="J2503" i="2"/>
  <c r="F2503" i="2"/>
  <c r="G2503" i="2"/>
  <c r="I2502" i="2"/>
  <c r="J2502" i="2"/>
  <c r="F2502" i="2"/>
  <c r="G2502" i="2"/>
  <c r="AI2501" i="2"/>
  <c r="AH2501" i="2"/>
  <c r="AK2501" i="2"/>
  <c r="AJ2501" i="2"/>
  <c r="F2501" i="2"/>
  <c r="G2501" i="2"/>
  <c r="AG2501" i="2"/>
  <c r="AD2501" i="2"/>
  <c r="AC2501" i="2"/>
  <c r="AF2501" i="2"/>
  <c r="AE2501" i="2"/>
  <c r="AB2501" i="2"/>
  <c r="Y2501" i="2"/>
  <c r="X2501" i="2"/>
  <c r="AA2501" i="2"/>
  <c r="Z2501" i="2"/>
  <c r="I2501" i="2"/>
  <c r="J2501" i="2"/>
  <c r="W2501" i="2"/>
  <c r="T2501" i="2"/>
  <c r="S2501" i="2"/>
  <c r="V2501" i="2"/>
  <c r="R2501" i="2"/>
  <c r="O2501" i="2"/>
  <c r="N2501" i="2"/>
  <c r="Q2501" i="2"/>
  <c r="P2501" i="2"/>
  <c r="M2501" i="2"/>
  <c r="I2374" i="2"/>
  <c r="J2374" i="2"/>
  <c r="I2373" i="2"/>
  <c r="J2373" i="2"/>
  <c r="I2372" i="2"/>
  <c r="J2372" i="2"/>
  <c r="I2371" i="2"/>
  <c r="J2371" i="2"/>
  <c r="I2370" i="2"/>
  <c r="J2370" i="2"/>
  <c r="I2369" i="2"/>
  <c r="J2369" i="2"/>
  <c r="I2366" i="2"/>
  <c r="J2366" i="2"/>
  <c r="I2365" i="2"/>
  <c r="J2365" i="2"/>
  <c r="I2364" i="2"/>
  <c r="J2364" i="2"/>
  <c r="I2363" i="2"/>
  <c r="J2363" i="2"/>
  <c r="I2362" i="2"/>
  <c r="J2362" i="2"/>
  <c r="I2360" i="2"/>
  <c r="J2360" i="2"/>
  <c r="F2360" i="2"/>
  <c r="G2360" i="2"/>
  <c r="I2359" i="2"/>
  <c r="J2359" i="2"/>
  <c r="F2359" i="2"/>
  <c r="G2359" i="2"/>
  <c r="I2358" i="2"/>
  <c r="J2358" i="2"/>
  <c r="F2358" i="2"/>
  <c r="G2358" i="2"/>
  <c r="I2357" i="2"/>
  <c r="J2357" i="2"/>
  <c r="F2357" i="2"/>
  <c r="G2357" i="2"/>
  <c r="I2356" i="2"/>
  <c r="J2356" i="2"/>
  <c r="F2356" i="2"/>
  <c r="G2356" i="2"/>
  <c r="I2355" i="2"/>
  <c r="J2355" i="2"/>
  <c r="F2355" i="2"/>
  <c r="G2355" i="2"/>
  <c r="AI2354" i="2"/>
  <c r="AH2354" i="2"/>
  <c r="AK2354" i="2"/>
  <c r="AJ2354" i="2"/>
  <c r="F2354" i="2"/>
  <c r="G2354" i="2"/>
  <c r="AG2354" i="2"/>
  <c r="AD2354" i="2"/>
  <c r="AC2354" i="2"/>
  <c r="AF2354" i="2"/>
  <c r="AE2354" i="2"/>
  <c r="AB2354" i="2"/>
  <c r="Y2354" i="2"/>
  <c r="X2354" i="2"/>
  <c r="AA2354" i="2"/>
  <c r="Z2354" i="2"/>
  <c r="I2354" i="2"/>
  <c r="J2354" i="2"/>
  <c r="W2354" i="2"/>
  <c r="T2354" i="2"/>
  <c r="S2354" i="2"/>
  <c r="V2354" i="2"/>
  <c r="R2354" i="2"/>
  <c r="O2354" i="2"/>
  <c r="N2354" i="2"/>
  <c r="Q2354" i="2"/>
  <c r="P2354" i="2"/>
  <c r="M2354" i="2"/>
  <c r="I2227" i="2"/>
  <c r="J2227" i="2"/>
  <c r="I2226" i="2"/>
  <c r="J2226" i="2"/>
  <c r="I2225" i="2"/>
  <c r="J2225" i="2"/>
  <c r="I2224" i="2"/>
  <c r="J2224" i="2"/>
  <c r="I2223" i="2"/>
  <c r="J2223" i="2"/>
  <c r="I2222" i="2"/>
  <c r="J2222" i="2"/>
  <c r="I2219" i="2"/>
  <c r="J2219" i="2"/>
  <c r="I2218" i="2"/>
  <c r="J2218" i="2"/>
  <c r="I2217" i="2"/>
  <c r="J2217" i="2"/>
  <c r="I2216" i="2"/>
  <c r="J2216" i="2"/>
  <c r="I2215" i="2"/>
  <c r="J2215" i="2"/>
  <c r="I2213" i="2"/>
  <c r="J2213" i="2"/>
  <c r="F2213" i="2"/>
  <c r="G2213" i="2"/>
  <c r="I2212" i="2"/>
  <c r="J2212" i="2"/>
  <c r="F2212" i="2"/>
  <c r="G2212" i="2"/>
  <c r="I2211" i="2"/>
  <c r="J2211" i="2"/>
  <c r="F2211" i="2"/>
  <c r="G2211" i="2"/>
  <c r="I2210" i="2"/>
  <c r="J2210" i="2"/>
  <c r="F2210" i="2"/>
  <c r="G2210" i="2"/>
  <c r="I2209" i="2"/>
  <c r="J2209" i="2"/>
  <c r="F2209" i="2"/>
  <c r="G2209" i="2"/>
  <c r="I2208" i="2"/>
  <c r="J2208" i="2"/>
  <c r="F2208" i="2"/>
  <c r="G2208" i="2"/>
  <c r="AI2207" i="2"/>
  <c r="AH2207" i="2"/>
  <c r="AK2207" i="2"/>
  <c r="AJ2207" i="2"/>
  <c r="F2207" i="2"/>
  <c r="G2207" i="2"/>
  <c r="AG2207" i="2"/>
  <c r="AD2207" i="2"/>
  <c r="AC2207" i="2"/>
  <c r="AF2207" i="2"/>
  <c r="AE2207" i="2"/>
  <c r="AB2207" i="2"/>
  <c r="Y2207" i="2"/>
  <c r="X2207" i="2"/>
  <c r="AA2207" i="2"/>
  <c r="Z2207" i="2"/>
  <c r="I2207" i="2"/>
  <c r="J2207" i="2"/>
  <c r="W2207" i="2"/>
  <c r="T2207" i="2"/>
  <c r="S2207" i="2"/>
  <c r="V2207" i="2"/>
  <c r="R2207" i="2"/>
  <c r="O2207" i="2"/>
  <c r="N2207" i="2"/>
  <c r="Q2207" i="2"/>
  <c r="P2207" i="2"/>
  <c r="M2207" i="2"/>
  <c r="I2080" i="2"/>
  <c r="J2080" i="2"/>
  <c r="I2079" i="2"/>
  <c r="J2079" i="2"/>
  <c r="I2078" i="2"/>
  <c r="J2078" i="2"/>
  <c r="I2077" i="2"/>
  <c r="J2077" i="2"/>
  <c r="I2076" i="2"/>
  <c r="J2076" i="2"/>
  <c r="I2075" i="2"/>
  <c r="J2075" i="2"/>
  <c r="I2072" i="2"/>
  <c r="J2072" i="2"/>
  <c r="I2071" i="2"/>
  <c r="J2071" i="2"/>
  <c r="I2070" i="2"/>
  <c r="J2070" i="2"/>
  <c r="I2069" i="2"/>
  <c r="J2069" i="2"/>
  <c r="I2068" i="2"/>
  <c r="J2068" i="2"/>
  <c r="I2066" i="2"/>
  <c r="J2066" i="2"/>
  <c r="F2066" i="2"/>
  <c r="G2066" i="2"/>
  <c r="I2065" i="2"/>
  <c r="J2065" i="2"/>
  <c r="F2065" i="2"/>
  <c r="G2065" i="2"/>
  <c r="I2064" i="2"/>
  <c r="J2064" i="2"/>
  <c r="F2064" i="2"/>
  <c r="G2064" i="2"/>
  <c r="I2063" i="2"/>
  <c r="J2063" i="2"/>
  <c r="F2063" i="2"/>
  <c r="G2063" i="2"/>
  <c r="I2062" i="2"/>
  <c r="J2062" i="2"/>
  <c r="F2062" i="2"/>
  <c r="G2062" i="2"/>
  <c r="I2061" i="2"/>
  <c r="J2061" i="2"/>
  <c r="F2061" i="2"/>
  <c r="G2061" i="2"/>
  <c r="AI2060" i="2"/>
  <c r="AH2060" i="2"/>
  <c r="AK2060" i="2"/>
  <c r="AJ2060" i="2"/>
  <c r="F2060" i="2"/>
  <c r="G2060" i="2"/>
  <c r="AG2060" i="2"/>
  <c r="AD2060" i="2"/>
  <c r="AC2060" i="2"/>
  <c r="AF2060" i="2"/>
  <c r="AE2060" i="2"/>
  <c r="AB2060" i="2"/>
  <c r="Y2060" i="2"/>
  <c r="X2060" i="2"/>
  <c r="AA2060" i="2"/>
  <c r="Z2060" i="2"/>
  <c r="I2060" i="2"/>
  <c r="J2060" i="2"/>
  <c r="W2060" i="2"/>
  <c r="T2060" i="2"/>
  <c r="S2060" i="2"/>
  <c r="V2060" i="2"/>
  <c r="R2060" i="2"/>
  <c r="O2060" i="2"/>
  <c r="N2060" i="2"/>
  <c r="Q2060" i="2"/>
  <c r="P2060" i="2"/>
  <c r="M2060" i="2"/>
  <c r="I1933" i="2"/>
  <c r="J1933" i="2"/>
  <c r="I1932" i="2"/>
  <c r="J1932" i="2"/>
  <c r="I1931" i="2"/>
  <c r="J1931" i="2"/>
  <c r="I1930" i="2"/>
  <c r="J1930" i="2"/>
  <c r="I1929" i="2"/>
  <c r="J1929" i="2"/>
  <c r="I1928" i="2"/>
  <c r="J1928" i="2"/>
  <c r="I1925" i="2"/>
  <c r="J1925" i="2"/>
  <c r="I1924" i="2"/>
  <c r="J1924" i="2"/>
  <c r="I1923" i="2"/>
  <c r="J1923" i="2"/>
  <c r="I1922" i="2"/>
  <c r="J1922" i="2"/>
  <c r="I1921" i="2"/>
  <c r="J1921" i="2"/>
  <c r="I1919" i="2"/>
  <c r="J1919" i="2"/>
  <c r="F1919" i="2"/>
  <c r="G1919" i="2"/>
  <c r="I1918" i="2"/>
  <c r="J1918" i="2"/>
  <c r="F1918" i="2"/>
  <c r="G1918" i="2"/>
  <c r="I1917" i="2"/>
  <c r="J1917" i="2"/>
  <c r="F1917" i="2"/>
  <c r="G1917" i="2"/>
  <c r="I1916" i="2"/>
  <c r="J1916" i="2"/>
  <c r="F1916" i="2"/>
  <c r="G1916" i="2"/>
  <c r="I1915" i="2"/>
  <c r="J1915" i="2"/>
  <c r="F1915" i="2"/>
  <c r="G1915" i="2"/>
  <c r="I1914" i="2"/>
  <c r="J1914" i="2"/>
  <c r="F1914" i="2"/>
  <c r="G1914" i="2"/>
  <c r="AI1913" i="2"/>
  <c r="AH1913" i="2"/>
  <c r="AK1913" i="2"/>
  <c r="AJ1913" i="2"/>
  <c r="F1913" i="2"/>
  <c r="G1913" i="2"/>
  <c r="AG1913" i="2"/>
  <c r="AD1913" i="2"/>
  <c r="AC1913" i="2"/>
  <c r="AF1913" i="2"/>
  <c r="AE1913" i="2"/>
  <c r="AB1913" i="2"/>
  <c r="Y1913" i="2"/>
  <c r="X1913" i="2"/>
  <c r="AA1913" i="2"/>
  <c r="Z1913" i="2"/>
  <c r="I1913" i="2"/>
  <c r="J1913" i="2"/>
  <c r="W1913" i="2"/>
  <c r="T1913" i="2"/>
  <c r="S1913" i="2"/>
  <c r="V1913" i="2"/>
  <c r="R1913" i="2"/>
  <c r="O1913" i="2"/>
  <c r="N1913" i="2"/>
  <c r="Q1913" i="2"/>
  <c r="P1913" i="2"/>
  <c r="M1913" i="2"/>
  <c r="I1786" i="2"/>
  <c r="J1786" i="2"/>
  <c r="I1785" i="2"/>
  <c r="J1785" i="2"/>
  <c r="I1784" i="2"/>
  <c r="J1784" i="2"/>
  <c r="I1783" i="2"/>
  <c r="J1783" i="2"/>
  <c r="I1782" i="2"/>
  <c r="J1782" i="2"/>
  <c r="I1781" i="2"/>
  <c r="J1781" i="2"/>
  <c r="I1778" i="2"/>
  <c r="J1778" i="2"/>
  <c r="I1777" i="2"/>
  <c r="J1777" i="2"/>
  <c r="I1776" i="2"/>
  <c r="J1776" i="2"/>
  <c r="I1775" i="2"/>
  <c r="J1775" i="2"/>
  <c r="I1774" i="2"/>
  <c r="J1774" i="2"/>
  <c r="I1772" i="2"/>
  <c r="J1772" i="2"/>
  <c r="F1772" i="2"/>
  <c r="G1772" i="2"/>
  <c r="I1771" i="2"/>
  <c r="J1771" i="2"/>
  <c r="F1771" i="2"/>
  <c r="G1771" i="2"/>
  <c r="I1770" i="2"/>
  <c r="J1770" i="2"/>
  <c r="F1770" i="2"/>
  <c r="G1770" i="2"/>
  <c r="I1769" i="2"/>
  <c r="J1769" i="2"/>
  <c r="F1769" i="2"/>
  <c r="G1769" i="2"/>
  <c r="I1768" i="2"/>
  <c r="J1768" i="2"/>
  <c r="F1768" i="2"/>
  <c r="G1768" i="2"/>
  <c r="I1767" i="2"/>
  <c r="J1767" i="2"/>
  <c r="F1767" i="2"/>
  <c r="G1767" i="2"/>
  <c r="AI1766" i="2"/>
  <c r="AH1766" i="2"/>
  <c r="AK1766" i="2"/>
  <c r="AJ1766" i="2"/>
  <c r="F1766" i="2"/>
  <c r="G1766" i="2"/>
  <c r="AG1766" i="2"/>
  <c r="AD1766" i="2"/>
  <c r="AC1766" i="2"/>
  <c r="AF1766" i="2"/>
  <c r="AE1766" i="2"/>
  <c r="AB1766" i="2"/>
  <c r="Y1766" i="2"/>
  <c r="X1766" i="2"/>
  <c r="AA1766" i="2"/>
  <c r="Z1766" i="2"/>
  <c r="I1766" i="2"/>
  <c r="J1766" i="2"/>
  <c r="W1766" i="2"/>
  <c r="T1766" i="2"/>
  <c r="S1766" i="2"/>
  <c r="V1766" i="2"/>
  <c r="R1766" i="2"/>
  <c r="O1766" i="2"/>
  <c r="N1766" i="2"/>
  <c r="Q1766" i="2"/>
  <c r="P1766" i="2"/>
  <c r="M1766" i="2"/>
  <c r="I1639" i="2"/>
  <c r="J1639" i="2"/>
  <c r="I1638" i="2"/>
  <c r="J1638" i="2"/>
  <c r="I1637" i="2"/>
  <c r="J1637" i="2"/>
  <c r="I1636" i="2"/>
  <c r="J1636" i="2"/>
  <c r="I1635" i="2"/>
  <c r="J1635" i="2"/>
  <c r="I1634" i="2"/>
  <c r="J1634" i="2"/>
  <c r="I1631" i="2"/>
  <c r="J1631" i="2"/>
  <c r="I1630" i="2"/>
  <c r="J1630" i="2"/>
  <c r="I1629" i="2"/>
  <c r="J1629" i="2"/>
  <c r="I1628" i="2"/>
  <c r="J1628" i="2"/>
  <c r="I1627" i="2"/>
  <c r="J1627" i="2"/>
  <c r="I1625" i="2"/>
  <c r="J1625" i="2"/>
  <c r="F1625" i="2"/>
  <c r="G1625" i="2"/>
  <c r="I1624" i="2"/>
  <c r="J1624" i="2"/>
  <c r="F1624" i="2"/>
  <c r="G1624" i="2"/>
  <c r="I1623" i="2"/>
  <c r="J1623" i="2"/>
  <c r="F1623" i="2"/>
  <c r="G1623" i="2"/>
  <c r="I1622" i="2"/>
  <c r="J1622" i="2"/>
  <c r="F1622" i="2"/>
  <c r="G1622" i="2"/>
  <c r="I1621" i="2"/>
  <c r="J1621" i="2"/>
  <c r="F1621" i="2"/>
  <c r="G1621" i="2"/>
  <c r="I1620" i="2"/>
  <c r="J1620" i="2"/>
  <c r="F1620" i="2"/>
  <c r="G1620" i="2"/>
  <c r="AI1619" i="2"/>
  <c r="AH1619" i="2"/>
  <c r="AK1619" i="2"/>
  <c r="AJ1619" i="2"/>
  <c r="F1619" i="2"/>
  <c r="G1619" i="2"/>
  <c r="AG1619" i="2"/>
  <c r="AD1619" i="2"/>
  <c r="AC1619" i="2"/>
  <c r="AF1619" i="2"/>
  <c r="AE1619" i="2"/>
  <c r="AB1619" i="2"/>
  <c r="Y1619" i="2"/>
  <c r="X1619" i="2"/>
  <c r="AA1619" i="2"/>
  <c r="Z1619" i="2"/>
  <c r="I1619" i="2"/>
  <c r="J1619" i="2"/>
  <c r="W1619" i="2"/>
  <c r="T1619" i="2"/>
  <c r="S1619" i="2"/>
  <c r="V1619" i="2"/>
  <c r="R1619" i="2"/>
  <c r="O1619" i="2"/>
  <c r="N1619" i="2"/>
  <c r="Q1619" i="2"/>
  <c r="P1619" i="2"/>
  <c r="M1619" i="2"/>
  <c r="I1492" i="2"/>
  <c r="J1492" i="2"/>
  <c r="I1491" i="2"/>
  <c r="J1491" i="2"/>
  <c r="I1490" i="2"/>
  <c r="J1490" i="2"/>
  <c r="I1489" i="2"/>
  <c r="J1489" i="2"/>
  <c r="I1488" i="2"/>
  <c r="J1488" i="2"/>
  <c r="I1487" i="2"/>
  <c r="J1487" i="2"/>
  <c r="I1484" i="2"/>
  <c r="J1484" i="2"/>
  <c r="I1483" i="2"/>
  <c r="J1483" i="2"/>
  <c r="I1482" i="2"/>
  <c r="J1482" i="2"/>
  <c r="I1481" i="2"/>
  <c r="J1481" i="2"/>
  <c r="I1480" i="2"/>
  <c r="J1480" i="2"/>
  <c r="I1478" i="2"/>
  <c r="J1478" i="2"/>
  <c r="F1478" i="2"/>
  <c r="G1478" i="2"/>
  <c r="I1477" i="2"/>
  <c r="J1477" i="2"/>
  <c r="F1477" i="2"/>
  <c r="G1477" i="2"/>
  <c r="I1476" i="2"/>
  <c r="J1476" i="2"/>
  <c r="F1476" i="2"/>
  <c r="G1476" i="2"/>
  <c r="I1475" i="2"/>
  <c r="J1475" i="2"/>
  <c r="F1475" i="2"/>
  <c r="G1475" i="2"/>
  <c r="I1474" i="2"/>
  <c r="J1474" i="2"/>
  <c r="F1474" i="2"/>
  <c r="G1474" i="2"/>
  <c r="I1473" i="2"/>
  <c r="J1473" i="2"/>
  <c r="F1473" i="2"/>
  <c r="G1473" i="2"/>
  <c r="AI1472" i="2"/>
  <c r="AH1472" i="2"/>
  <c r="AK1472" i="2"/>
  <c r="AJ1472" i="2"/>
  <c r="F1472" i="2"/>
  <c r="G1472" i="2"/>
  <c r="AG1472" i="2"/>
  <c r="AD1472" i="2"/>
  <c r="AC1472" i="2"/>
  <c r="AF1472" i="2"/>
  <c r="AE1472" i="2"/>
  <c r="AB1472" i="2"/>
  <c r="Y1472" i="2"/>
  <c r="X1472" i="2"/>
  <c r="AA1472" i="2"/>
  <c r="Z1472" i="2"/>
  <c r="I1472" i="2"/>
  <c r="J1472" i="2"/>
  <c r="W1472" i="2"/>
  <c r="T1472" i="2"/>
  <c r="S1472" i="2"/>
  <c r="V1472" i="2"/>
  <c r="R1472" i="2"/>
  <c r="O1472" i="2"/>
  <c r="N1472" i="2"/>
  <c r="Q1472" i="2"/>
  <c r="P1472" i="2"/>
  <c r="M1472" i="2"/>
  <c r="I1345" i="2"/>
  <c r="J1345" i="2"/>
  <c r="I1344" i="2"/>
  <c r="J1344" i="2"/>
  <c r="I1343" i="2"/>
  <c r="J1343" i="2"/>
  <c r="I1342" i="2"/>
  <c r="J1342" i="2"/>
  <c r="I1341" i="2"/>
  <c r="J1341" i="2"/>
  <c r="I1340" i="2"/>
  <c r="J1340" i="2"/>
  <c r="I1337" i="2"/>
  <c r="J1337" i="2"/>
  <c r="I1336" i="2"/>
  <c r="J1336" i="2"/>
  <c r="I1335" i="2"/>
  <c r="J1335" i="2"/>
  <c r="I1334" i="2"/>
  <c r="J1334" i="2"/>
  <c r="I1333" i="2"/>
  <c r="J1333" i="2"/>
  <c r="I1331" i="2"/>
  <c r="J1331" i="2"/>
  <c r="F1331" i="2"/>
  <c r="G1331" i="2"/>
  <c r="I1330" i="2"/>
  <c r="J1330" i="2"/>
  <c r="F1330" i="2"/>
  <c r="G1330" i="2"/>
  <c r="I1329" i="2"/>
  <c r="J1329" i="2"/>
  <c r="F1329" i="2"/>
  <c r="G1329" i="2"/>
  <c r="I1328" i="2"/>
  <c r="J1328" i="2"/>
  <c r="F1328" i="2"/>
  <c r="G1328" i="2"/>
  <c r="I1327" i="2"/>
  <c r="J1327" i="2"/>
  <c r="F1327" i="2"/>
  <c r="G1327" i="2"/>
  <c r="I1326" i="2"/>
  <c r="J1326" i="2"/>
  <c r="F1326" i="2"/>
  <c r="G1326" i="2"/>
  <c r="AI1325" i="2"/>
  <c r="AH1325" i="2"/>
  <c r="AK1325" i="2"/>
  <c r="AJ1325" i="2"/>
  <c r="F1325" i="2"/>
  <c r="G1325" i="2"/>
  <c r="AG1325" i="2"/>
  <c r="AD1325" i="2"/>
  <c r="AC1325" i="2"/>
  <c r="AF1325" i="2"/>
  <c r="AE1325" i="2"/>
  <c r="AB1325" i="2"/>
  <c r="Y1325" i="2"/>
  <c r="X1325" i="2"/>
  <c r="AA1325" i="2"/>
  <c r="Z1325" i="2"/>
  <c r="I1325" i="2"/>
  <c r="J1325" i="2"/>
  <c r="W1325" i="2"/>
  <c r="T1325" i="2"/>
  <c r="S1325" i="2"/>
  <c r="V1325" i="2"/>
  <c r="R1325" i="2"/>
  <c r="O1325" i="2"/>
  <c r="N1325" i="2"/>
  <c r="Q1325" i="2"/>
  <c r="P1325" i="2"/>
  <c r="M1325" i="2"/>
  <c r="I1198" i="2"/>
  <c r="J1198" i="2"/>
  <c r="I1197" i="2"/>
  <c r="J1197" i="2"/>
  <c r="I1196" i="2"/>
  <c r="J1196" i="2"/>
  <c r="I1195" i="2"/>
  <c r="J1195" i="2"/>
  <c r="I1194" i="2"/>
  <c r="J1194" i="2"/>
  <c r="I1193" i="2"/>
  <c r="J1193" i="2"/>
  <c r="I1190" i="2"/>
  <c r="J1190" i="2"/>
  <c r="I1189" i="2"/>
  <c r="J1189" i="2"/>
  <c r="I1188" i="2"/>
  <c r="J1188" i="2"/>
  <c r="I1187" i="2"/>
  <c r="J1187" i="2"/>
  <c r="I1186" i="2"/>
  <c r="J1186" i="2"/>
  <c r="I1184" i="2"/>
  <c r="J1184" i="2"/>
  <c r="F1184" i="2"/>
  <c r="G1184" i="2"/>
  <c r="I1183" i="2"/>
  <c r="J1183" i="2"/>
  <c r="F1183" i="2"/>
  <c r="G1183" i="2"/>
  <c r="I1182" i="2"/>
  <c r="J1182" i="2"/>
  <c r="F1182" i="2"/>
  <c r="G1182" i="2"/>
  <c r="I1181" i="2"/>
  <c r="J1181" i="2"/>
  <c r="F1181" i="2"/>
  <c r="G1181" i="2"/>
  <c r="I1180" i="2"/>
  <c r="J1180" i="2"/>
  <c r="F1180" i="2"/>
  <c r="G1180" i="2"/>
  <c r="I1179" i="2"/>
  <c r="J1179" i="2"/>
  <c r="F1179" i="2"/>
  <c r="G1179" i="2"/>
  <c r="AI1178" i="2"/>
  <c r="AH1178" i="2"/>
  <c r="AK1178" i="2"/>
  <c r="AJ1178" i="2"/>
  <c r="F1178" i="2"/>
  <c r="G1178" i="2"/>
  <c r="AG1178" i="2"/>
  <c r="AD1178" i="2"/>
  <c r="AC1178" i="2"/>
  <c r="AF1178" i="2"/>
  <c r="AE1178" i="2"/>
  <c r="AB1178" i="2"/>
  <c r="Y1178" i="2"/>
  <c r="X1178" i="2"/>
  <c r="AA1178" i="2"/>
  <c r="Z1178" i="2"/>
  <c r="I1178" i="2"/>
  <c r="J1178" i="2"/>
  <c r="W1178" i="2"/>
  <c r="T1178" i="2"/>
  <c r="S1178" i="2"/>
  <c r="V1178" i="2"/>
  <c r="R1178" i="2"/>
  <c r="O1178" i="2"/>
  <c r="N1178" i="2"/>
  <c r="Q1178" i="2"/>
  <c r="P1178" i="2"/>
  <c r="M1178" i="2"/>
  <c r="I1051" i="2"/>
  <c r="J1051" i="2"/>
  <c r="I1050" i="2"/>
  <c r="J1050" i="2"/>
  <c r="I1049" i="2"/>
  <c r="J1049" i="2"/>
  <c r="I1048" i="2"/>
  <c r="J1048" i="2"/>
  <c r="I1047" i="2"/>
  <c r="J1047" i="2"/>
  <c r="I1046" i="2"/>
  <c r="J1046" i="2"/>
  <c r="I1043" i="2"/>
  <c r="J1043" i="2"/>
  <c r="I1042" i="2"/>
  <c r="J1042" i="2"/>
  <c r="I1041" i="2"/>
  <c r="J1041" i="2"/>
  <c r="I1040" i="2"/>
  <c r="J1040" i="2"/>
  <c r="I1039" i="2"/>
  <c r="J1039" i="2"/>
  <c r="I1037" i="2"/>
  <c r="J1037" i="2"/>
  <c r="F1037" i="2"/>
  <c r="G1037" i="2"/>
  <c r="I1036" i="2"/>
  <c r="J1036" i="2"/>
  <c r="F1036" i="2"/>
  <c r="G1036" i="2"/>
  <c r="I1035" i="2"/>
  <c r="J1035" i="2"/>
  <c r="F1035" i="2"/>
  <c r="G1035" i="2"/>
  <c r="I1034" i="2"/>
  <c r="J1034" i="2"/>
  <c r="F1034" i="2"/>
  <c r="G1034" i="2"/>
  <c r="I1033" i="2"/>
  <c r="J1033" i="2"/>
  <c r="F1033" i="2"/>
  <c r="G1033" i="2"/>
  <c r="I1032" i="2"/>
  <c r="J1032" i="2"/>
  <c r="F1032" i="2"/>
  <c r="G1032" i="2"/>
  <c r="AI1031" i="2"/>
  <c r="AH1031" i="2"/>
  <c r="AK1031" i="2"/>
  <c r="AJ1031" i="2"/>
  <c r="F1031" i="2"/>
  <c r="G1031" i="2"/>
  <c r="AG1031" i="2"/>
  <c r="AD1031" i="2"/>
  <c r="AC1031" i="2"/>
  <c r="AF1031" i="2"/>
  <c r="AE1031" i="2"/>
  <c r="AB1031" i="2"/>
  <c r="Y1031" i="2"/>
  <c r="X1031" i="2"/>
  <c r="AA1031" i="2"/>
  <c r="Z1031" i="2"/>
  <c r="I1031" i="2"/>
  <c r="J1031" i="2"/>
  <c r="W1031" i="2"/>
  <c r="T1031" i="2"/>
  <c r="S1031" i="2"/>
  <c r="V1031" i="2"/>
  <c r="R1031" i="2"/>
  <c r="O1031" i="2"/>
  <c r="N1031" i="2"/>
  <c r="Q1031" i="2"/>
  <c r="P1031" i="2"/>
  <c r="M1031" i="2"/>
  <c r="I904" i="2"/>
  <c r="J904" i="2"/>
  <c r="I903" i="2"/>
  <c r="J903" i="2"/>
  <c r="I902" i="2"/>
  <c r="J902" i="2"/>
  <c r="I901" i="2"/>
  <c r="J901" i="2"/>
  <c r="I900" i="2"/>
  <c r="J900" i="2"/>
  <c r="I899" i="2"/>
  <c r="J899" i="2"/>
  <c r="I896" i="2"/>
  <c r="J896" i="2"/>
  <c r="I895" i="2"/>
  <c r="J895" i="2"/>
  <c r="I894" i="2"/>
  <c r="J894" i="2"/>
  <c r="I893" i="2"/>
  <c r="J893" i="2"/>
  <c r="I892" i="2"/>
  <c r="J892" i="2"/>
  <c r="I890" i="2"/>
  <c r="J890" i="2"/>
  <c r="F890" i="2"/>
  <c r="G890" i="2"/>
  <c r="AJ884" i="2"/>
  <c r="F884" i="2"/>
  <c r="G884" i="2"/>
  <c r="AG884" i="2"/>
  <c r="AE884" i="2"/>
  <c r="AB884" i="2"/>
  <c r="Z884" i="2"/>
  <c r="I884" i="2"/>
  <c r="J884" i="2"/>
  <c r="W884" i="2"/>
  <c r="T884" i="2"/>
  <c r="S884" i="2"/>
  <c r="V884" i="2"/>
  <c r="R884" i="2"/>
  <c r="O884" i="2"/>
  <c r="N884" i="2"/>
  <c r="Q884" i="2"/>
  <c r="P884" i="2"/>
  <c r="M884" i="2"/>
  <c r="I757" i="2"/>
  <c r="J757" i="2"/>
  <c r="I756" i="2"/>
  <c r="J756" i="2"/>
  <c r="I755" i="2"/>
  <c r="J755" i="2"/>
  <c r="I754" i="2"/>
  <c r="J754" i="2"/>
  <c r="I753" i="2"/>
  <c r="J753" i="2"/>
  <c r="I752" i="2"/>
  <c r="J752" i="2"/>
  <c r="I749" i="2"/>
  <c r="J749" i="2"/>
  <c r="I748" i="2"/>
  <c r="J748" i="2"/>
  <c r="I747" i="2"/>
  <c r="J747" i="2"/>
  <c r="I746" i="2"/>
  <c r="J746" i="2"/>
  <c r="I745" i="2"/>
  <c r="J745" i="2"/>
  <c r="I743" i="2"/>
  <c r="J743" i="2"/>
  <c r="F743" i="2"/>
  <c r="G743" i="2"/>
  <c r="I742" i="2"/>
  <c r="J742" i="2"/>
  <c r="F742" i="2"/>
  <c r="G742" i="2"/>
  <c r="I741" i="2"/>
  <c r="J741" i="2"/>
  <c r="F741" i="2"/>
  <c r="G741" i="2"/>
  <c r="I740" i="2"/>
  <c r="J740" i="2"/>
  <c r="F740" i="2"/>
  <c r="G740" i="2"/>
  <c r="I739" i="2"/>
  <c r="J739" i="2"/>
  <c r="F739" i="2"/>
  <c r="G739" i="2"/>
  <c r="I738" i="2"/>
  <c r="J738" i="2"/>
  <c r="F738" i="2"/>
  <c r="G738" i="2"/>
  <c r="AI737" i="2"/>
  <c r="AH737" i="2"/>
  <c r="AK737" i="2"/>
  <c r="AJ737" i="2"/>
  <c r="F737" i="2"/>
  <c r="G737" i="2"/>
  <c r="AG737" i="2"/>
  <c r="AD737" i="2"/>
  <c r="AC737" i="2"/>
  <c r="AF737" i="2"/>
  <c r="AE737" i="2"/>
  <c r="AB737" i="2"/>
  <c r="Y737" i="2"/>
  <c r="X737" i="2"/>
  <c r="AA737" i="2"/>
  <c r="Z737" i="2"/>
  <c r="I737" i="2"/>
  <c r="J737" i="2"/>
  <c r="W737" i="2"/>
  <c r="T737" i="2"/>
  <c r="S737" i="2"/>
  <c r="V737" i="2"/>
  <c r="R737" i="2"/>
  <c r="O737" i="2"/>
  <c r="N737" i="2"/>
  <c r="Q737" i="2"/>
  <c r="P737" i="2"/>
  <c r="M737" i="2"/>
  <c r="I610" i="2"/>
  <c r="J610" i="2"/>
  <c r="I596" i="2"/>
  <c r="J596" i="2"/>
  <c r="F596" i="2"/>
  <c r="G596" i="2"/>
  <c r="F595" i="2"/>
  <c r="G595" i="2"/>
  <c r="F594" i="2"/>
  <c r="G594" i="2"/>
  <c r="F593" i="2"/>
  <c r="G593" i="2"/>
  <c r="F592" i="2"/>
  <c r="G592" i="2"/>
  <c r="F591" i="2"/>
  <c r="G591" i="2"/>
  <c r="AI590" i="2"/>
  <c r="AH590" i="2"/>
  <c r="AK590" i="2"/>
  <c r="AJ590" i="2"/>
  <c r="F590" i="2"/>
  <c r="G590" i="2"/>
  <c r="AG590" i="2"/>
  <c r="AD590" i="2"/>
  <c r="AC590" i="2"/>
  <c r="AF590" i="2"/>
  <c r="AE590" i="2"/>
  <c r="AB590" i="2"/>
  <c r="Y590" i="2"/>
  <c r="X590" i="2"/>
  <c r="AA590" i="2"/>
  <c r="Z590" i="2"/>
  <c r="I590" i="2"/>
  <c r="J590" i="2"/>
  <c r="W590" i="2"/>
  <c r="R590" i="2"/>
  <c r="P590" i="2"/>
  <c r="M590" i="2"/>
  <c r="I463" i="2"/>
  <c r="J463" i="2"/>
  <c r="I462" i="2"/>
  <c r="J462" i="2"/>
  <c r="I461" i="2"/>
  <c r="J461" i="2"/>
  <c r="I460" i="2"/>
  <c r="J460" i="2"/>
  <c r="I459" i="2"/>
  <c r="J459" i="2"/>
  <c r="I458" i="2"/>
  <c r="J458" i="2"/>
  <c r="I455" i="2"/>
  <c r="J455" i="2"/>
  <c r="I454" i="2"/>
  <c r="J454" i="2"/>
  <c r="I453" i="2"/>
  <c r="J453" i="2"/>
  <c r="I452" i="2"/>
  <c r="J452" i="2"/>
  <c r="I451" i="2"/>
  <c r="J451" i="2"/>
  <c r="I449" i="2"/>
  <c r="J449" i="2"/>
  <c r="F449" i="2"/>
  <c r="G449" i="2"/>
  <c r="I448" i="2"/>
  <c r="J448" i="2"/>
  <c r="F448" i="2"/>
  <c r="G448" i="2"/>
  <c r="I447" i="2"/>
  <c r="J447" i="2"/>
  <c r="F447" i="2"/>
  <c r="G447" i="2"/>
  <c r="I446" i="2"/>
  <c r="J446" i="2"/>
  <c r="F446" i="2"/>
  <c r="G446" i="2"/>
  <c r="I445" i="2"/>
  <c r="J445" i="2"/>
  <c r="F445" i="2"/>
  <c r="G445" i="2"/>
  <c r="I444" i="2"/>
  <c r="J444" i="2"/>
  <c r="F444" i="2"/>
  <c r="G444" i="2"/>
  <c r="AI443" i="2"/>
  <c r="AH443" i="2"/>
  <c r="AK443" i="2"/>
  <c r="AJ443" i="2"/>
  <c r="F443" i="2"/>
  <c r="G443" i="2"/>
  <c r="AG443" i="2"/>
  <c r="AD443" i="2"/>
  <c r="AC443" i="2"/>
  <c r="AF443" i="2"/>
  <c r="AE443" i="2"/>
  <c r="AB443" i="2"/>
  <c r="Y443" i="2"/>
  <c r="X443" i="2"/>
  <c r="AA443" i="2"/>
  <c r="Z443" i="2"/>
  <c r="I443" i="2"/>
  <c r="J443" i="2"/>
  <c r="W443" i="2"/>
  <c r="T443" i="2"/>
  <c r="S443" i="2"/>
  <c r="V443" i="2"/>
  <c r="R443" i="2"/>
  <c r="O443" i="2"/>
  <c r="N443" i="2"/>
  <c r="Q443" i="2"/>
  <c r="P443" i="2"/>
  <c r="M443" i="2"/>
  <c r="I316" i="2"/>
  <c r="J316" i="2"/>
  <c r="I315" i="2"/>
  <c r="J315" i="2"/>
  <c r="I314" i="2"/>
  <c r="J314" i="2"/>
  <c r="I313" i="2"/>
  <c r="J313" i="2"/>
  <c r="I312" i="2"/>
  <c r="J312" i="2"/>
  <c r="I311" i="2"/>
  <c r="J311" i="2"/>
  <c r="I308" i="2"/>
  <c r="J308" i="2"/>
  <c r="I307" i="2"/>
  <c r="J307" i="2"/>
  <c r="I306" i="2"/>
  <c r="J306" i="2"/>
  <c r="I305" i="2"/>
  <c r="J305" i="2"/>
  <c r="I304" i="2"/>
  <c r="J304" i="2"/>
  <c r="I302" i="2"/>
  <c r="J302" i="2"/>
  <c r="F302" i="2"/>
  <c r="G302" i="2"/>
  <c r="I301" i="2"/>
  <c r="J301" i="2"/>
  <c r="F301" i="2"/>
  <c r="G301" i="2"/>
  <c r="I300" i="2"/>
  <c r="J300" i="2"/>
  <c r="F300" i="2"/>
  <c r="G300" i="2"/>
  <c r="I299" i="2"/>
  <c r="J299" i="2"/>
  <c r="F299" i="2"/>
  <c r="G299" i="2"/>
  <c r="I298" i="2"/>
  <c r="J298" i="2"/>
  <c r="F298" i="2"/>
  <c r="G298" i="2"/>
  <c r="I297" i="2"/>
  <c r="J297" i="2"/>
  <c r="F297" i="2"/>
  <c r="G297" i="2"/>
  <c r="AI296" i="2"/>
  <c r="AH296" i="2"/>
  <c r="AK296" i="2"/>
  <c r="AJ296" i="2"/>
  <c r="F296" i="2"/>
  <c r="G296" i="2"/>
  <c r="AG296" i="2"/>
  <c r="AD296" i="2"/>
  <c r="AC296" i="2"/>
  <c r="AF296" i="2"/>
  <c r="AE296" i="2"/>
  <c r="AB296" i="2"/>
  <c r="Y296" i="2"/>
  <c r="X296" i="2"/>
  <c r="AA296" i="2"/>
  <c r="Z296" i="2"/>
  <c r="I296" i="2"/>
  <c r="J296" i="2"/>
  <c r="W296" i="2"/>
  <c r="T296" i="2"/>
  <c r="S296" i="2"/>
  <c r="V296" i="2"/>
  <c r="R296" i="2"/>
  <c r="O296" i="2"/>
  <c r="N296" i="2"/>
  <c r="Q296" i="2"/>
  <c r="P296" i="2"/>
  <c r="M296" i="2"/>
  <c r="I169" i="2"/>
  <c r="J169" i="2"/>
  <c r="I168" i="2"/>
  <c r="J168" i="2"/>
  <c r="I167" i="2"/>
  <c r="J167" i="2"/>
  <c r="I166" i="2"/>
  <c r="J166" i="2"/>
  <c r="I165" i="2"/>
  <c r="J165" i="2"/>
  <c r="I164" i="2"/>
  <c r="J164" i="2"/>
  <c r="I161" i="2"/>
  <c r="J161" i="2"/>
  <c r="I160" i="2"/>
  <c r="J160" i="2"/>
  <c r="I159" i="2"/>
  <c r="J159" i="2"/>
  <c r="I158" i="2"/>
  <c r="J158" i="2"/>
  <c r="I157" i="2"/>
  <c r="J157" i="2"/>
  <c r="I155" i="2"/>
  <c r="J155" i="2"/>
  <c r="F155" i="2"/>
  <c r="G155" i="2"/>
  <c r="I154" i="2"/>
  <c r="J154" i="2"/>
  <c r="F154" i="2"/>
  <c r="G154" i="2"/>
  <c r="I153" i="2"/>
  <c r="J153" i="2"/>
  <c r="F153" i="2"/>
  <c r="G153" i="2"/>
  <c r="I152" i="2"/>
  <c r="J152" i="2"/>
  <c r="F152" i="2"/>
  <c r="G152" i="2"/>
  <c r="I151" i="2"/>
  <c r="J151" i="2"/>
  <c r="F151" i="2"/>
  <c r="G151" i="2"/>
  <c r="I150" i="2"/>
  <c r="J150" i="2"/>
  <c r="F150" i="2"/>
  <c r="G150" i="2"/>
  <c r="AI149" i="2"/>
  <c r="AH149" i="2"/>
  <c r="AK149" i="2"/>
  <c r="AJ149" i="2"/>
  <c r="F149" i="2"/>
  <c r="G149" i="2"/>
  <c r="AG149" i="2"/>
  <c r="AD149" i="2"/>
  <c r="AC149" i="2"/>
  <c r="AF149" i="2"/>
  <c r="AE149" i="2"/>
  <c r="AB149" i="2"/>
  <c r="Y149" i="2"/>
  <c r="X149" i="2"/>
  <c r="AA149" i="2"/>
  <c r="Z149" i="2"/>
  <c r="I149" i="2"/>
  <c r="J149" i="2"/>
  <c r="W149" i="2"/>
  <c r="T149" i="2"/>
  <c r="S149" i="2"/>
  <c r="V149" i="2"/>
  <c r="R149" i="2"/>
  <c r="O149" i="2"/>
  <c r="N149" i="2"/>
  <c r="Q149" i="2"/>
  <c r="P149" i="2"/>
  <c r="M149" i="2"/>
  <c r="I22" i="2"/>
  <c r="J22" i="2"/>
  <c r="I8" i="2"/>
  <c r="J8" i="2"/>
  <c r="F8" i="2"/>
  <c r="G8" i="2"/>
  <c r="AK2" i="2"/>
  <c r="AJ2" i="2"/>
  <c r="F2" i="2"/>
  <c r="G2" i="2"/>
  <c r="AG2" i="2"/>
  <c r="AF2" i="2"/>
  <c r="AE2" i="2"/>
  <c r="AB2" i="2"/>
  <c r="AA2" i="2"/>
  <c r="Z2" i="2"/>
  <c r="I2" i="2"/>
  <c r="J2" i="2"/>
  <c r="W2" i="2"/>
  <c r="V2" i="2"/>
  <c r="R2" i="2"/>
  <c r="Q2" i="2"/>
  <c r="P2" i="2"/>
  <c r="M2" i="2"/>
  <c r="I605" i="1"/>
  <c r="J605" i="1"/>
  <c r="I606" i="1"/>
  <c r="J606" i="1"/>
  <c r="I607" i="1"/>
  <c r="J607" i="1"/>
  <c r="N590" i="1"/>
  <c r="I608" i="1"/>
  <c r="J608" i="1"/>
  <c r="I609" i="1"/>
  <c r="J609" i="1"/>
  <c r="O590" i="1"/>
  <c r="I17" i="1"/>
  <c r="J17" i="1"/>
  <c r="I18" i="1"/>
  <c r="J18" i="1"/>
  <c r="I19" i="1"/>
  <c r="J19" i="1"/>
  <c r="N2" i="1"/>
  <c r="I20" i="1"/>
  <c r="J20" i="1"/>
  <c r="I21" i="1"/>
  <c r="J21" i="1"/>
  <c r="O2" i="1"/>
  <c r="N3678" i="1"/>
  <c r="Q590" i="1"/>
  <c r="N3679" i="1"/>
  <c r="N3680" i="1"/>
  <c r="L3680" i="1"/>
  <c r="L3679" i="1"/>
  <c r="L3678" i="1"/>
  <c r="L3677" i="1"/>
  <c r="I3545" i="1"/>
  <c r="J3545" i="1"/>
  <c r="I3546" i="1"/>
  <c r="J3546" i="1"/>
  <c r="I3547" i="1"/>
  <c r="J3547" i="1"/>
  <c r="N3530" i="1"/>
  <c r="I3548" i="1"/>
  <c r="J3548" i="1"/>
  <c r="I3549" i="1"/>
  <c r="J3549" i="1"/>
  <c r="O3530" i="1"/>
  <c r="L3530" i="1"/>
  <c r="I3398" i="1"/>
  <c r="J3398" i="1"/>
  <c r="I3399" i="1"/>
  <c r="J3399" i="1"/>
  <c r="I3400" i="1"/>
  <c r="J3400" i="1"/>
  <c r="N3383" i="1"/>
  <c r="I3401" i="1"/>
  <c r="J3401" i="1"/>
  <c r="I3402" i="1"/>
  <c r="J3402" i="1"/>
  <c r="O3383" i="1"/>
  <c r="L3383" i="1"/>
  <c r="I3251" i="1"/>
  <c r="J3251" i="1"/>
  <c r="I3252" i="1"/>
  <c r="J3252" i="1"/>
  <c r="I3253" i="1"/>
  <c r="J3253" i="1"/>
  <c r="N3236" i="1"/>
  <c r="I3254" i="1"/>
  <c r="J3254" i="1"/>
  <c r="I3255" i="1"/>
  <c r="J3255" i="1"/>
  <c r="O3236" i="1"/>
  <c r="L3236" i="1"/>
  <c r="I3104" i="1"/>
  <c r="J3104" i="1"/>
  <c r="I3105" i="1"/>
  <c r="J3105" i="1"/>
  <c r="I3106" i="1"/>
  <c r="J3106" i="1"/>
  <c r="N3089" i="1"/>
  <c r="I3107" i="1"/>
  <c r="J3107" i="1"/>
  <c r="I3108" i="1"/>
  <c r="J3108" i="1"/>
  <c r="O3089" i="1"/>
  <c r="L3089" i="1"/>
  <c r="I2957" i="1"/>
  <c r="J2957" i="1"/>
  <c r="I2958" i="1"/>
  <c r="J2958" i="1"/>
  <c r="I2959" i="1"/>
  <c r="J2959" i="1"/>
  <c r="N2942" i="1"/>
  <c r="I2960" i="1"/>
  <c r="J2960" i="1"/>
  <c r="I2961" i="1"/>
  <c r="J2961" i="1"/>
  <c r="O2942" i="1"/>
  <c r="L2942" i="1"/>
  <c r="I2810" i="1"/>
  <c r="J2810" i="1"/>
  <c r="I2811" i="1"/>
  <c r="J2811" i="1"/>
  <c r="I2812" i="1"/>
  <c r="J2812" i="1"/>
  <c r="N2795" i="1"/>
  <c r="I2813" i="1"/>
  <c r="J2813" i="1"/>
  <c r="I2814" i="1"/>
  <c r="J2814" i="1"/>
  <c r="O2795" i="1"/>
  <c r="L2795" i="1"/>
  <c r="I2663" i="1"/>
  <c r="J2663" i="1"/>
  <c r="I2664" i="1"/>
  <c r="J2664" i="1"/>
  <c r="I2665" i="1"/>
  <c r="J2665" i="1"/>
  <c r="N2648" i="1"/>
  <c r="I2666" i="1"/>
  <c r="J2666" i="1"/>
  <c r="I2667" i="1"/>
  <c r="J2667" i="1"/>
  <c r="O2648" i="1"/>
  <c r="L2648" i="1"/>
  <c r="I2516" i="1"/>
  <c r="J2516" i="1"/>
  <c r="I2517" i="1"/>
  <c r="J2517" i="1"/>
  <c r="I2518" i="1"/>
  <c r="J2518" i="1"/>
  <c r="N2501" i="1"/>
  <c r="I2519" i="1"/>
  <c r="J2519" i="1"/>
  <c r="I2520" i="1"/>
  <c r="J2520" i="1"/>
  <c r="O2501" i="1"/>
  <c r="L2501" i="1"/>
  <c r="I2369" i="1"/>
  <c r="J2369" i="1"/>
  <c r="I2370" i="1"/>
  <c r="J2370" i="1"/>
  <c r="I2371" i="1"/>
  <c r="J2371" i="1"/>
  <c r="N2354" i="1"/>
  <c r="I2372" i="1"/>
  <c r="J2372" i="1"/>
  <c r="I2373" i="1"/>
  <c r="J2373" i="1"/>
  <c r="O2354" i="1"/>
  <c r="L2354" i="1"/>
  <c r="I2222" i="1"/>
  <c r="J2222" i="1"/>
  <c r="I2223" i="1"/>
  <c r="J2223" i="1"/>
  <c r="I2224" i="1"/>
  <c r="J2224" i="1"/>
  <c r="N2207" i="1"/>
  <c r="I2225" i="1"/>
  <c r="J2225" i="1"/>
  <c r="I2226" i="1"/>
  <c r="J2226" i="1"/>
  <c r="O2207" i="1"/>
  <c r="L2207" i="1"/>
  <c r="I2075" i="1"/>
  <c r="J2075" i="1"/>
  <c r="I2076" i="1"/>
  <c r="J2076" i="1"/>
  <c r="I2077" i="1"/>
  <c r="J2077" i="1"/>
  <c r="N2060" i="1"/>
  <c r="I2078" i="1"/>
  <c r="J2078" i="1"/>
  <c r="I2079" i="1"/>
  <c r="J2079" i="1"/>
  <c r="O2060" i="1"/>
  <c r="L2060" i="1"/>
  <c r="I1928" i="1"/>
  <c r="J1928" i="1"/>
  <c r="I1929" i="1"/>
  <c r="J1929" i="1"/>
  <c r="I1930" i="1"/>
  <c r="J1930" i="1"/>
  <c r="N1913" i="1"/>
  <c r="I1931" i="1"/>
  <c r="J1931" i="1"/>
  <c r="I1932" i="1"/>
  <c r="J1932" i="1"/>
  <c r="O1913" i="1"/>
  <c r="L1913" i="1"/>
  <c r="I1781" i="1"/>
  <c r="J1781" i="1"/>
  <c r="I1782" i="1"/>
  <c r="J1782" i="1"/>
  <c r="I1783" i="1"/>
  <c r="J1783" i="1"/>
  <c r="N1766" i="1"/>
  <c r="I1784" i="1"/>
  <c r="J1784" i="1"/>
  <c r="I1785" i="1"/>
  <c r="J1785" i="1"/>
  <c r="O1766" i="1"/>
  <c r="L1766" i="1"/>
  <c r="I1634" i="1"/>
  <c r="J1634" i="1"/>
  <c r="I1635" i="1"/>
  <c r="J1635" i="1"/>
  <c r="I1636" i="1"/>
  <c r="J1636" i="1"/>
  <c r="N1619" i="1"/>
  <c r="I1637" i="1"/>
  <c r="J1637" i="1"/>
  <c r="I1638" i="1"/>
  <c r="J1638" i="1"/>
  <c r="O1619" i="1"/>
  <c r="L1619" i="1"/>
  <c r="I1487" i="1"/>
  <c r="J1487" i="1"/>
  <c r="I1488" i="1"/>
  <c r="J1488" i="1"/>
  <c r="I1489" i="1"/>
  <c r="J1489" i="1"/>
  <c r="N1472" i="1"/>
  <c r="I1490" i="1"/>
  <c r="J1490" i="1"/>
  <c r="I1491" i="1"/>
  <c r="J1491" i="1"/>
  <c r="O1472" i="1"/>
  <c r="L1472" i="1"/>
  <c r="I1340" i="1"/>
  <c r="J1340" i="1"/>
  <c r="I1341" i="1"/>
  <c r="J1341" i="1"/>
  <c r="I1342" i="1"/>
  <c r="J1342" i="1"/>
  <c r="N1325" i="1"/>
  <c r="I1343" i="1"/>
  <c r="J1343" i="1"/>
  <c r="I1344" i="1"/>
  <c r="J1344" i="1"/>
  <c r="O1325" i="1"/>
  <c r="L1325" i="1"/>
  <c r="I1193" i="1"/>
  <c r="J1193" i="1"/>
  <c r="I1194" i="1"/>
  <c r="J1194" i="1"/>
  <c r="I1195" i="1"/>
  <c r="J1195" i="1"/>
  <c r="N1178" i="1"/>
  <c r="I1196" i="1"/>
  <c r="J1196" i="1"/>
  <c r="I1197" i="1"/>
  <c r="J1197" i="1"/>
  <c r="O1178" i="1"/>
  <c r="L1178" i="1"/>
  <c r="I1046" i="1"/>
  <c r="J1046" i="1"/>
  <c r="I1047" i="1"/>
  <c r="J1047" i="1"/>
  <c r="I1048" i="1"/>
  <c r="J1048" i="1"/>
  <c r="N1031" i="1"/>
  <c r="I1049" i="1"/>
  <c r="J1049" i="1"/>
  <c r="I1050" i="1"/>
  <c r="J1050" i="1"/>
  <c r="O1031" i="1"/>
  <c r="L1031" i="1"/>
  <c r="I899" i="1"/>
  <c r="J899" i="1"/>
  <c r="I900" i="1"/>
  <c r="J900" i="1"/>
  <c r="I901" i="1"/>
  <c r="J901" i="1"/>
  <c r="N884" i="1"/>
  <c r="I902" i="1"/>
  <c r="J902" i="1"/>
  <c r="I903" i="1"/>
  <c r="J903" i="1"/>
  <c r="O884" i="1"/>
  <c r="L884" i="1"/>
  <c r="I752" i="1"/>
  <c r="J752" i="1"/>
  <c r="I753" i="1"/>
  <c r="J753" i="1"/>
  <c r="I754" i="1"/>
  <c r="J754" i="1"/>
  <c r="N737" i="1"/>
  <c r="I755" i="1"/>
  <c r="J755" i="1"/>
  <c r="I756" i="1"/>
  <c r="J756" i="1"/>
  <c r="O737" i="1"/>
  <c r="L737" i="1"/>
  <c r="L590" i="1"/>
  <c r="I458" i="1"/>
  <c r="J458" i="1"/>
  <c r="I459" i="1"/>
  <c r="J459" i="1"/>
  <c r="I460" i="1"/>
  <c r="J460" i="1"/>
  <c r="N443" i="1"/>
  <c r="I461" i="1"/>
  <c r="J461" i="1"/>
  <c r="I462" i="1"/>
  <c r="J462" i="1"/>
  <c r="O443" i="1"/>
  <c r="L443" i="1"/>
  <c r="I311" i="1"/>
  <c r="J311" i="1"/>
  <c r="I312" i="1"/>
  <c r="J312" i="1"/>
  <c r="I313" i="1"/>
  <c r="J313" i="1"/>
  <c r="N296" i="1"/>
  <c r="I314" i="1"/>
  <c r="J314" i="1"/>
  <c r="I315" i="1"/>
  <c r="J315" i="1"/>
  <c r="O296" i="1"/>
  <c r="L296" i="1"/>
  <c r="I164" i="1"/>
  <c r="J164" i="1"/>
  <c r="I165" i="1"/>
  <c r="J165" i="1"/>
  <c r="I166" i="1"/>
  <c r="J166" i="1"/>
  <c r="N149" i="1"/>
  <c r="I167" i="1"/>
  <c r="J167" i="1"/>
  <c r="I168" i="1"/>
  <c r="J168" i="1"/>
  <c r="O149" i="1"/>
  <c r="L149" i="1"/>
  <c r="L2" i="1"/>
  <c r="F3531" i="1"/>
  <c r="G3531" i="1"/>
  <c r="F3532" i="1"/>
  <c r="G3532" i="1"/>
  <c r="F3533" i="1"/>
  <c r="G3533" i="1"/>
  <c r="F3534" i="1"/>
  <c r="G3534" i="1"/>
  <c r="AH3530" i="1"/>
  <c r="F3535" i="1"/>
  <c r="G3535" i="1"/>
  <c r="AI3530" i="1"/>
  <c r="F2649" i="1"/>
  <c r="G2649" i="1"/>
  <c r="F2650" i="1"/>
  <c r="G2650" i="1"/>
  <c r="F2651" i="1"/>
  <c r="G2651" i="1"/>
  <c r="F2652" i="1"/>
  <c r="G2652" i="1"/>
  <c r="AH2648" i="1"/>
  <c r="F2653" i="1"/>
  <c r="G2653" i="1"/>
  <c r="AI2648" i="1"/>
  <c r="AH3682" i="1"/>
  <c r="AK3530" i="1"/>
  <c r="AH3683" i="1"/>
  <c r="F885" i="1"/>
  <c r="G885" i="1"/>
  <c r="F886" i="1"/>
  <c r="G886" i="1"/>
  <c r="F887" i="1"/>
  <c r="G887" i="1"/>
  <c r="F888" i="1"/>
  <c r="G888" i="1"/>
  <c r="AH884" i="1"/>
  <c r="F889" i="1"/>
  <c r="G889" i="1"/>
  <c r="AI884" i="1"/>
  <c r="F3" i="1"/>
  <c r="G3" i="1"/>
  <c r="F4" i="1"/>
  <c r="G4" i="1"/>
  <c r="F5" i="1"/>
  <c r="G5" i="1"/>
  <c r="F6" i="1"/>
  <c r="G6" i="1"/>
  <c r="AH2" i="1"/>
  <c r="F7" i="1"/>
  <c r="G7" i="1"/>
  <c r="AI2" i="1"/>
  <c r="AH3678" i="1"/>
  <c r="AK884" i="1"/>
  <c r="AH3679" i="1"/>
  <c r="AH3680" i="1"/>
  <c r="AH3684" i="1"/>
  <c r="AH3687" i="1"/>
  <c r="AC3530" i="1"/>
  <c r="AD3530" i="1"/>
  <c r="AC2648" i="1"/>
  <c r="AD2648" i="1"/>
  <c r="AC3682" i="1"/>
  <c r="AF3530" i="1"/>
  <c r="AC3683" i="1"/>
  <c r="AC884" i="1"/>
  <c r="AD884" i="1"/>
  <c r="AC2" i="1"/>
  <c r="AD2" i="1"/>
  <c r="AC3678" i="1"/>
  <c r="AF884" i="1"/>
  <c r="AC3679" i="1"/>
  <c r="AC3680" i="1"/>
  <c r="AC3684" i="1"/>
  <c r="AC3687" i="1"/>
  <c r="I3531" i="1"/>
  <c r="J3531" i="1"/>
  <c r="I3532" i="1"/>
  <c r="J3532" i="1"/>
  <c r="I3533" i="1"/>
  <c r="J3533" i="1"/>
  <c r="X3530" i="1"/>
  <c r="I3534" i="1"/>
  <c r="J3534" i="1"/>
  <c r="I3535" i="1"/>
  <c r="J3535" i="1"/>
  <c r="Y3530" i="1"/>
  <c r="I2649" i="1"/>
  <c r="J2649" i="1"/>
  <c r="I2650" i="1"/>
  <c r="J2650" i="1"/>
  <c r="I2651" i="1"/>
  <c r="J2651" i="1"/>
  <c r="X2648" i="1"/>
  <c r="I2652" i="1"/>
  <c r="J2652" i="1"/>
  <c r="I2653" i="1"/>
  <c r="J2653" i="1"/>
  <c r="Y2648" i="1"/>
  <c r="X3682" i="1"/>
  <c r="AA3530" i="1"/>
  <c r="X3683" i="1"/>
  <c r="I885" i="1"/>
  <c r="J885" i="1"/>
  <c r="I886" i="1"/>
  <c r="J886" i="1"/>
  <c r="I887" i="1"/>
  <c r="J887" i="1"/>
  <c r="X884" i="1"/>
  <c r="I888" i="1"/>
  <c r="J888" i="1"/>
  <c r="I889" i="1"/>
  <c r="J889" i="1"/>
  <c r="Y884" i="1"/>
  <c r="I3" i="1"/>
  <c r="J3" i="1"/>
  <c r="I4" i="1"/>
  <c r="J4" i="1"/>
  <c r="I5" i="1"/>
  <c r="J5" i="1"/>
  <c r="X2" i="1"/>
  <c r="I6" i="1"/>
  <c r="J6" i="1"/>
  <c r="I7" i="1"/>
  <c r="J7" i="1"/>
  <c r="Y2" i="1"/>
  <c r="X3678" i="1"/>
  <c r="AA884" i="1"/>
  <c r="X3679" i="1"/>
  <c r="X3680" i="1"/>
  <c r="X3684" i="1"/>
  <c r="X3687" i="1"/>
  <c r="I3538" i="1"/>
  <c r="J3538" i="1"/>
  <c r="I3539" i="1"/>
  <c r="J3539" i="1"/>
  <c r="I3540" i="1"/>
  <c r="J3540" i="1"/>
  <c r="S3530" i="1"/>
  <c r="I3541" i="1"/>
  <c r="J3541" i="1"/>
  <c r="I3542" i="1"/>
  <c r="J3542" i="1"/>
  <c r="T3530" i="1"/>
  <c r="I2943" i="1"/>
  <c r="J2943" i="1"/>
  <c r="I2944" i="1"/>
  <c r="J2944" i="1"/>
  <c r="I2945" i="1"/>
  <c r="J2945" i="1"/>
  <c r="I2950" i="1"/>
  <c r="J2950" i="1"/>
  <c r="I2951" i="1"/>
  <c r="J2951" i="1"/>
  <c r="I2952" i="1"/>
  <c r="J2952" i="1"/>
  <c r="S2942" i="1"/>
  <c r="I2946" i="1"/>
  <c r="J2946" i="1"/>
  <c r="I2947" i="1"/>
  <c r="J2947" i="1"/>
  <c r="I2953" i="1"/>
  <c r="J2953" i="1"/>
  <c r="I2954" i="1"/>
  <c r="J2954" i="1"/>
  <c r="T2942" i="1"/>
  <c r="S3682" i="1"/>
  <c r="V3530" i="1"/>
  <c r="S3683" i="1"/>
  <c r="I591" i="1"/>
  <c r="J591" i="1"/>
  <c r="I592" i="1"/>
  <c r="J592" i="1"/>
  <c r="I593" i="1"/>
  <c r="J593" i="1"/>
  <c r="I598" i="1"/>
  <c r="J598" i="1"/>
  <c r="I599" i="1"/>
  <c r="J599" i="1"/>
  <c r="I600" i="1"/>
  <c r="J600" i="1"/>
  <c r="S590" i="1"/>
  <c r="I594" i="1"/>
  <c r="J594" i="1"/>
  <c r="I595" i="1"/>
  <c r="J595" i="1"/>
  <c r="I601" i="1"/>
  <c r="J601" i="1"/>
  <c r="I602" i="1"/>
  <c r="J602" i="1"/>
  <c r="T590" i="1"/>
  <c r="I10" i="1"/>
  <c r="J10" i="1"/>
  <c r="I11" i="1"/>
  <c r="J11" i="1"/>
  <c r="I12" i="1"/>
  <c r="J12" i="1"/>
  <c r="S2" i="1"/>
  <c r="I13" i="1"/>
  <c r="J13" i="1"/>
  <c r="I14" i="1"/>
  <c r="J14" i="1"/>
  <c r="T2" i="1"/>
  <c r="S3678" i="1"/>
  <c r="V590" i="1"/>
  <c r="S3679" i="1"/>
  <c r="S3680" i="1"/>
  <c r="S3684" i="1"/>
  <c r="S3687" i="1"/>
  <c r="N3682" i="1"/>
  <c r="Q3530" i="1"/>
  <c r="N3683" i="1"/>
  <c r="N3684" i="1"/>
  <c r="N3687" i="1"/>
  <c r="AH3686" i="1"/>
  <c r="AC3686" i="1"/>
  <c r="X3686" i="1"/>
  <c r="S3686" i="1"/>
  <c r="N3686" i="1"/>
  <c r="I3550" i="1"/>
  <c r="J3550" i="1"/>
  <c r="I3536" i="1"/>
  <c r="J3536" i="1"/>
  <c r="F3536" i="1"/>
  <c r="G3536" i="1"/>
  <c r="AJ3530" i="1"/>
  <c r="F3530" i="1"/>
  <c r="G3530" i="1"/>
  <c r="AG3530" i="1"/>
  <c r="AE3530" i="1"/>
  <c r="AB3530" i="1"/>
  <c r="Z3530" i="1"/>
  <c r="I3530" i="1"/>
  <c r="J3530" i="1"/>
  <c r="W3530" i="1"/>
  <c r="R3530" i="1"/>
  <c r="P3530" i="1"/>
  <c r="M3530" i="1"/>
  <c r="I3403" i="1"/>
  <c r="J3403" i="1"/>
  <c r="I3395" i="1"/>
  <c r="J3395" i="1"/>
  <c r="I3394" i="1"/>
  <c r="J3394" i="1"/>
  <c r="I3393" i="1"/>
  <c r="J3393" i="1"/>
  <c r="I3392" i="1"/>
  <c r="J3392" i="1"/>
  <c r="I3391" i="1"/>
  <c r="J3391" i="1"/>
  <c r="I3389" i="1"/>
  <c r="J3389" i="1"/>
  <c r="F3389" i="1"/>
  <c r="G3389" i="1"/>
  <c r="I3388" i="1"/>
  <c r="J3388" i="1"/>
  <c r="F3388" i="1"/>
  <c r="G3388" i="1"/>
  <c r="I3387" i="1"/>
  <c r="J3387" i="1"/>
  <c r="F3387" i="1"/>
  <c r="G3387" i="1"/>
  <c r="I3386" i="1"/>
  <c r="J3386" i="1"/>
  <c r="F3386" i="1"/>
  <c r="G3386" i="1"/>
  <c r="I3385" i="1"/>
  <c r="J3385" i="1"/>
  <c r="F3385" i="1"/>
  <c r="G3385" i="1"/>
  <c r="I3384" i="1"/>
  <c r="J3384" i="1"/>
  <c r="F3384" i="1"/>
  <c r="G3384" i="1"/>
  <c r="AI3383" i="1"/>
  <c r="AH3383" i="1"/>
  <c r="AK3383" i="1"/>
  <c r="AJ3383" i="1"/>
  <c r="F3383" i="1"/>
  <c r="G3383" i="1"/>
  <c r="AG3383" i="1"/>
  <c r="AD3383" i="1"/>
  <c r="AC3383" i="1"/>
  <c r="AF3383" i="1"/>
  <c r="AE3383" i="1"/>
  <c r="AB3383" i="1"/>
  <c r="Y3383" i="1"/>
  <c r="X3383" i="1"/>
  <c r="AA3383" i="1"/>
  <c r="Z3383" i="1"/>
  <c r="I3383" i="1"/>
  <c r="J3383" i="1"/>
  <c r="W3383" i="1"/>
  <c r="T3383" i="1"/>
  <c r="S3383" i="1"/>
  <c r="V3383" i="1"/>
  <c r="R3383" i="1"/>
  <c r="Q3383" i="1"/>
  <c r="P3383" i="1"/>
  <c r="M3383" i="1"/>
  <c r="I3256" i="1"/>
  <c r="J3256" i="1"/>
  <c r="I3248" i="1"/>
  <c r="J3248" i="1"/>
  <c r="I3247" i="1"/>
  <c r="J3247" i="1"/>
  <c r="I3246" i="1"/>
  <c r="J3246" i="1"/>
  <c r="I3245" i="1"/>
  <c r="J3245" i="1"/>
  <c r="I3244" i="1"/>
  <c r="J3244" i="1"/>
  <c r="I3242" i="1"/>
  <c r="J3242" i="1"/>
  <c r="F3242" i="1"/>
  <c r="G3242" i="1"/>
  <c r="I3241" i="1"/>
  <c r="J3241" i="1"/>
  <c r="F3241" i="1"/>
  <c r="G3241" i="1"/>
  <c r="I3240" i="1"/>
  <c r="J3240" i="1"/>
  <c r="F3240" i="1"/>
  <c r="G3240" i="1"/>
  <c r="I3239" i="1"/>
  <c r="J3239" i="1"/>
  <c r="F3239" i="1"/>
  <c r="G3239" i="1"/>
  <c r="I3238" i="1"/>
  <c r="J3238" i="1"/>
  <c r="F3238" i="1"/>
  <c r="G3238" i="1"/>
  <c r="I3237" i="1"/>
  <c r="J3237" i="1"/>
  <c r="F3237" i="1"/>
  <c r="G3237" i="1"/>
  <c r="AI3236" i="1"/>
  <c r="AH3236" i="1"/>
  <c r="AK3236" i="1"/>
  <c r="AJ3236" i="1"/>
  <c r="F3236" i="1"/>
  <c r="G3236" i="1"/>
  <c r="AG3236" i="1"/>
  <c r="AD3236" i="1"/>
  <c r="AC3236" i="1"/>
  <c r="AF3236" i="1"/>
  <c r="AE3236" i="1"/>
  <c r="AB3236" i="1"/>
  <c r="Y3236" i="1"/>
  <c r="X3236" i="1"/>
  <c r="AA3236" i="1"/>
  <c r="Z3236" i="1"/>
  <c r="I3236" i="1"/>
  <c r="J3236" i="1"/>
  <c r="W3236" i="1"/>
  <c r="T3236" i="1"/>
  <c r="S3236" i="1"/>
  <c r="V3236" i="1"/>
  <c r="R3236" i="1"/>
  <c r="Q3236" i="1"/>
  <c r="P3236" i="1"/>
  <c r="M3236" i="1"/>
  <c r="I3109" i="1"/>
  <c r="J3109" i="1"/>
  <c r="I3101" i="1"/>
  <c r="J3101" i="1"/>
  <c r="I3100" i="1"/>
  <c r="J3100" i="1"/>
  <c r="I3099" i="1"/>
  <c r="J3099" i="1"/>
  <c r="I3098" i="1"/>
  <c r="J3098" i="1"/>
  <c r="I3097" i="1"/>
  <c r="J3097" i="1"/>
  <c r="I3095" i="1"/>
  <c r="J3095" i="1"/>
  <c r="F3095" i="1"/>
  <c r="G3095" i="1"/>
  <c r="I3094" i="1"/>
  <c r="J3094" i="1"/>
  <c r="F3094" i="1"/>
  <c r="G3094" i="1"/>
  <c r="I3093" i="1"/>
  <c r="J3093" i="1"/>
  <c r="F3093" i="1"/>
  <c r="G3093" i="1"/>
  <c r="I3092" i="1"/>
  <c r="J3092" i="1"/>
  <c r="F3092" i="1"/>
  <c r="G3092" i="1"/>
  <c r="I3091" i="1"/>
  <c r="J3091" i="1"/>
  <c r="F3091" i="1"/>
  <c r="G3091" i="1"/>
  <c r="I3090" i="1"/>
  <c r="J3090" i="1"/>
  <c r="F3090" i="1"/>
  <c r="G3090" i="1"/>
  <c r="AI3089" i="1"/>
  <c r="AH3089" i="1"/>
  <c r="AK3089" i="1"/>
  <c r="AJ3089" i="1"/>
  <c r="F3089" i="1"/>
  <c r="G3089" i="1"/>
  <c r="AG3089" i="1"/>
  <c r="AD3089" i="1"/>
  <c r="AC3089" i="1"/>
  <c r="AF3089" i="1"/>
  <c r="AE3089" i="1"/>
  <c r="AB3089" i="1"/>
  <c r="Y3089" i="1"/>
  <c r="X3089" i="1"/>
  <c r="AA3089" i="1"/>
  <c r="Z3089" i="1"/>
  <c r="I3089" i="1"/>
  <c r="J3089" i="1"/>
  <c r="W3089" i="1"/>
  <c r="T3089" i="1"/>
  <c r="S3089" i="1"/>
  <c r="V3089" i="1"/>
  <c r="R3089" i="1"/>
  <c r="Q3089" i="1"/>
  <c r="P3089" i="1"/>
  <c r="M3089" i="1"/>
  <c r="I2962" i="1"/>
  <c r="J2962" i="1"/>
  <c r="I2948" i="1"/>
  <c r="J2948" i="1"/>
  <c r="F2948" i="1"/>
  <c r="G2948" i="1"/>
  <c r="F2947" i="1"/>
  <c r="G2947" i="1"/>
  <c r="F2946" i="1"/>
  <c r="G2946" i="1"/>
  <c r="F2945" i="1"/>
  <c r="G2945" i="1"/>
  <c r="F2944" i="1"/>
  <c r="G2944" i="1"/>
  <c r="F2943" i="1"/>
  <c r="G2943" i="1"/>
  <c r="AI2942" i="1"/>
  <c r="AH2942" i="1"/>
  <c r="AK2942" i="1"/>
  <c r="AJ2942" i="1"/>
  <c r="F2942" i="1"/>
  <c r="G2942" i="1"/>
  <c r="AG2942" i="1"/>
  <c r="AD2942" i="1"/>
  <c r="AC2942" i="1"/>
  <c r="AF2942" i="1"/>
  <c r="AE2942" i="1"/>
  <c r="AB2942" i="1"/>
  <c r="Y2942" i="1"/>
  <c r="X2942" i="1"/>
  <c r="AA2942" i="1"/>
  <c r="Z2942" i="1"/>
  <c r="I2942" i="1"/>
  <c r="J2942" i="1"/>
  <c r="W2942" i="1"/>
  <c r="V2942" i="1"/>
  <c r="R2942" i="1"/>
  <c r="Q2942" i="1"/>
  <c r="P2942" i="1"/>
  <c r="M2942" i="1"/>
  <c r="I2815" i="1"/>
  <c r="J2815" i="1"/>
  <c r="I2807" i="1"/>
  <c r="J2807" i="1"/>
  <c r="I2806" i="1"/>
  <c r="J2806" i="1"/>
  <c r="I2805" i="1"/>
  <c r="J2805" i="1"/>
  <c r="I2804" i="1"/>
  <c r="J2804" i="1"/>
  <c r="I2803" i="1"/>
  <c r="J2803" i="1"/>
  <c r="I2801" i="1"/>
  <c r="J2801" i="1"/>
  <c r="F2801" i="1"/>
  <c r="G2801" i="1"/>
  <c r="I2800" i="1"/>
  <c r="J2800" i="1"/>
  <c r="F2800" i="1"/>
  <c r="G2800" i="1"/>
  <c r="I2799" i="1"/>
  <c r="J2799" i="1"/>
  <c r="F2799" i="1"/>
  <c r="G2799" i="1"/>
  <c r="I2798" i="1"/>
  <c r="J2798" i="1"/>
  <c r="F2798" i="1"/>
  <c r="G2798" i="1"/>
  <c r="I2797" i="1"/>
  <c r="J2797" i="1"/>
  <c r="F2797" i="1"/>
  <c r="G2797" i="1"/>
  <c r="I2796" i="1"/>
  <c r="J2796" i="1"/>
  <c r="F2796" i="1"/>
  <c r="G2796" i="1"/>
  <c r="AI2795" i="1"/>
  <c r="AH2795" i="1"/>
  <c r="AK2795" i="1"/>
  <c r="AJ2795" i="1"/>
  <c r="F2795" i="1"/>
  <c r="G2795" i="1"/>
  <c r="AG2795" i="1"/>
  <c r="AD2795" i="1"/>
  <c r="AC2795" i="1"/>
  <c r="AF2795" i="1"/>
  <c r="AE2795" i="1"/>
  <c r="AB2795" i="1"/>
  <c r="Y2795" i="1"/>
  <c r="X2795" i="1"/>
  <c r="AA2795" i="1"/>
  <c r="Z2795" i="1"/>
  <c r="I2795" i="1"/>
  <c r="J2795" i="1"/>
  <c r="W2795" i="1"/>
  <c r="T2795" i="1"/>
  <c r="S2795" i="1"/>
  <c r="V2795" i="1"/>
  <c r="R2795" i="1"/>
  <c r="Q2795" i="1"/>
  <c r="P2795" i="1"/>
  <c r="M2795" i="1"/>
  <c r="I2668" i="1"/>
  <c r="J2668" i="1"/>
  <c r="I2660" i="1"/>
  <c r="J2660" i="1"/>
  <c r="I2659" i="1"/>
  <c r="J2659" i="1"/>
  <c r="I2658" i="1"/>
  <c r="J2658" i="1"/>
  <c r="I2657" i="1"/>
  <c r="J2657" i="1"/>
  <c r="I2656" i="1"/>
  <c r="J2656" i="1"/>
  <c r="I2654" i="1"/>
  <c r="J2654" i="1"/>
  <c r="F2654" i="1"/>
  <c r="G2654" i="1"/>
  <c r="AK2648" i="1"/>
  <c r="AJ2648" i="1"/>
  <c r="F2648" i="1"/>
  <c r="G2648" i="1"/>
  <c r="AG2648" i="1"/>
  <c r="AF2648" i="1"/>
  <c r="AE2648" i="1"/>
  <c r="AB2648" i="1"/>
  <c r="AA2648" i="1"/>
  <c r="Z2648" i="1"/>
  <c r="I2648" i="1"/>
  <c r="J2648" i="1"/>
  <c r="W2648" i="1"/>
  <c r="T2648" i="1"/>
  <c r="S2648" i="1"/>
  <c r="V2648" i="1"/>
  <c r="R2648" i="1"/>
  <c r="Q2648" i="1"/>
  <c r="P2648" i="1"/>
  <c r="M2648" i="1"/>
  <c r="I2521" i="1"/>
  <c r="J2521" i="1"/>
  <c r="I2513" i="1"/>
  <c r="J2513" i="1"/>
  <c r="I2512" i="1"/>
  <c r="J2512" i="1"/>
  <c r="I2511" i="1"/>
  <c r="J2511" i="1"/>
  <c r="I2510" i="1"/>
  <c r="J2510" i="1"/>
  <c r="I2509" i="1"/>
  <c r="J2509" i="1"/>
  <c r="I2507" i="1"/>
  <c r="J2507" i="1"/>
  <c r="F2507" i="1"/>
  <c r="G2507" i="1"/>
  <c r="I2506" i="1"/>
  <c r="J2506" i="1"/>
  <c r="F2506" i="1"/>
  <c r="G2506" i="1"/>
  <c r="I2505" i="1"/>
  <c r="J2505" i="1"/>
  <c r="F2505" i="1"/>
  <c r="G2505" i="1"/>
  <c r="I2504" i="1"/>
  <c r="J2504" i="1"/>
  <c r="F2504" i="1"/>
  <c r="G2504" i="1"/>
  <c r="I2503" i="1"/>
  <c r="J2503" i="1"/>
  <c r="F2503" i="1"/>
  <c r="G2503" i="1"/>
  <c r="I2502" i="1"/>
  <c r="J2502" i="1"/>
  <c r="F2502" i="1"/>
  <c r="G2502" i="1"/>
  <c r="AI2501" i="1"/>
  <c r="AH2501" i="1"/>
  <c r="AK2501" i="1"/>
  <c r="AJ2501" i="1"/>
  <c r="F2501" i="1"/>
  <c r="G2501" i="1"/>
  <c r="AG2501" i="1"/>
  <c r="AD2501" i="1"/>
  <c r="AC2501" i="1"/>
  <c r="AF2501" i="1"/>
  <c r="AE2501" i="1"/>
  <c r="AB2501" i="1"/>
  <c r="Y2501" i="1"/>
  <c r="X2501" i="1"/>
  <c r="AA2501" i="1"/>
  <c r="Z2501" i="1"/>
  <c r="I2501" i="1"/>
  <c r="J2501" i="1"/>
  <c r="W2501" i="1"/>
  <c r="T2501" i="1"/>
  <c r="S2501" i="1"/>
  <c r="V2501" i="1"/>
  <c r="R2501" i="1"/>
  <c r="Q2501" i="1"/>
  <c r="P2501" i="1"/>
  <c r="M2501" i="1"/>
  <c r="I2374" i="1"/>
  <c r="J2374" i="1"/>
  <c r="I2366" i="1"/>
  <c r="J2366" i="1"/>
  <c r="I2365" i="1"/>
  <c r="J2365" i="1"/>
  <c r="I2364" i="1"/>
  <c r="J2364" i="1"/>
  <c r="I2363" i="1"/>
  <c r="J2363" i="1"/>
  <c r="I2362" i="1"/>
  <c r="J2362" i="1"/>
  <c r="I2360" i="1"/>
  <c r="J2360" i="1"/>
  <c r="F2360" i="1"/>
  <c r="G2360" i="1"/>
  <c r="I2359" i="1"/>
  <c r="J2359" i="1"/>
  <c r="F2359" i="1"/>
  <c r="G2359" i="1"/>
  <c r="I2358" i="1"/>
  <c r="J2358" i="1"/>
  <c r="F2358" i="1"/>
  <c r="G2358" i="1"/>
  <c r="I2357" i="1"/>
  <c r="J2357" i="1"/>
  <c r="F2357" i="1"/>
  <c r="G2357" i="1"/>
  <c r="I2356" i="1"/>
  <c r="J2356" i="1"/>
  <c r="F2356" i="1"/>
  <c r="G2356" i="1"/>
  <c r="I2355" i="1"/>
  <c r="J2355" i="1"/>
  <c r="F2355" i="1"/>
  <c r="G2355" i="1"/>
  <c r="AI2354" i="1"/>
  <c r="AH2354" i="1"/>
  <c r="AK2354" i="1"/>
  <c r="AJ2354" i="1"/>
  <c r="F2354" i="1"/>
  <c r="G2354" i="1"/>
  <c r="AG2354" i="1"/>
  <c r="AD2354" i="1"/>
  <c r="AC2354" i="1"/>
  <c r="AF2354" i="1"/>
  <c r="AE2354" i="1"/>
  <c r="AB2354" i="1"/>
  <c r="Y2354" i="1"/>
  <c r="X2354" i="1"/>
  <c r="AA2354" i="1"/>
  <c r="Z2354" i="1"/>
  <c r="I2354" i="1"/>
  <c r="J2354" i="1"/>
  <c r="W2354" i="1"/>
  <c r="T2354" i="1"/>
  <c r="S2354" i="1"/>
  <c r="V2354" i="1"/>
  <c r="R2354" i="1"/>
  <c r="Q2354" i="1"/>
  <c r="P2354" i="1"/>
  <c r="M2354" i="1"/>
  <c r="I2227" i="1"/>
  <c r="J2227" i="1"/>
  <c r="I2219" i="1"/>
  <c r="J2219" i="1"/>
  <c r="I2218" i="1"/>
  <c r="J2218" i="1"/>
  <c r="I2217" i="1"/>
  <c r="J2217" i="1"/>
  <c r="I2216" i="1"/>
  <c r="J2216" i="1"/>
  <c r="I2215" i="1"/>
  <c r="J2215" i="1"/>
  <c r="I2213" i="1"/>
  <c r="J2213" i="1"/>
  <c r="F2213" i="1"/>
  <c r="G2213" i="1"/>
  <c r="I2212" i="1"/>
  <c r="J2212" i="1"/>
  <c r="F2212" i="1"/>
  <c r="G2212" i="1"/>
  <c r="I2211" i="1"/>
  <c r="J2211" i="1"/>
  <c r="F2211" i="1"/>
  <c r="G2211" i="1"/>
  <c r="I2210" i="1"/>
  <c r="J2210" i="1"/>
  <c r="F2210" i="1"/>
  <c r="G2210" i="1"/>
  <c r="I2209" i="1"/>
  <c r="J2209" i="1"/>
  <c r="F2209" i="1"/>
  <c r="G2209" i="1"/>
  <c r="I2208" i="1"/>
  <c r="J2208" i="1"/>
  <c r="F2208" i="1"/>
  <c r="G2208" i="1"/>
  <c r="AI2207" i="1"/>
  <c r="AH2207" i="1"/>
  <c r="AK2207" i="1"/>
  <c r="AJ2207" i="1"/>
  <c r="F2207" i="1"/>
  <c r="G2207" i="1"/>
  <c r="AG2207" i="1"/>
  <c r="AD2207" i="1"/>
  <c r="AC2207" i="1"/>
  <c r="AF2207" i="1"/>
  <c r="AE2207" i="1"/>
  <c r="AB2207" i="1"/>
  <c r="Y2207" i="1"/>
  <c r="X2207" i="1"/>
  <c r="AA2207" i="1"/>
  <c r="Z2207" i="1"/>
  <c r="I2207" i="1"/>
  <c r="J2207" i="1"/>
  <c r="W2207" i="1"/>
  <c r="T2207" i="1"/>
  <c r="S2207" i="1"/>
  <c r="V2207" i="1"/>
  <c r="R2207" i="1"/>
  <c r="Q2207" i="1"/>
  <c r="P2207" i="1"/>
  <c r="M2207" i="1"/>
  <c r="I2080" i="1"/>
  <c r="J2080" i="1"/>
  <c r="I2072" i="1"/>
  <c r="J2072" i="1"/>
  <c r="I2071" i="1"/>
  <c r="J2071" i="1"/>
  <c r="I2070" i="1"/>
  <c r="J2070" i="1"/>
  <c r="I2069" i="1"/>
  <c r="J2069" i="1"/>
  <c r="I2068" i="1"/>
  <c r="J2068" i="1"/>
  <c r="I2066" i="1"/>
  <c r="J2066" i="1"/>
  <c r="F2066" i="1"/>
  <c r="G2066" i="1"/>
  <c r="I2065" i="1"/>
  <c r="J2065" i="1"/>
  <c r="F2065" i="1"/>
  <c r="G2065" i="1"/>
  <c r="I2064" i="1"/>
  <c r="J2064" i="1"/>
  <c r="F2064" i="1"/>
  <c r="G2064" i="1"/>
  <c r="I2063" i="1"/>
  <c r="J2063" i="1"/>
  <c r="F2063" i="1"/>
  <c r="G2063" i="1"/>
  <c r="I2062" i="1"/>
  <c r="J2062" i="1"/>
  <c r="F2062" i="1"/>
  <c r="G2062" i="1"/>
  <c r="I2061" i="1"/>
  <c r="J2061" i="1"/>
  <c r="F2061" i="1"/>
  <c r="G2061" i="1"/>
  <c r="AI2060" i="1"/>
  <c r="AH2060" i="1"/>
  <c r="AK2060" i="1"/>
  <c r="AJ2060" i="1"/>
  <c r="F2060" i="1"/>
  <c r="G2060" i="1"/>
  <c r="AG2060" i="1"/>
  <c r="AD2060" i="1"/>
  <c r="AC2060" i="1"/>
  <c r="AF2060" i="1"/>
  <c r="AE2060" i="1"/>
  <c r="AB2060" i="1"/>
  <c r="Y2060" i="1"/>
  <c r="X2060" i="1"/>
  <c r="AA2060" i="1"/>
  <c r="Z2060" i="1"/>
  <c r="I2060" i="1"/>
  <c r="J2060" i="1"/>
  <c r="W2060" i="1"/>
  <c r="T2060" i="1"/>
  <c r="S2060" i="1"/>
  <c r="V2060" i="1"/>
  <c r="R2060" i="1"/>
  <c r="Q2060" i="1"/>
  <c r="P2060" i="1"/>
  <c r="M2060" i="1"/>
  <c r="I1933" i="1"/>
  <c r="J1933" i="1"/>
  <c r="I1925" i="1"/>
  <c r="J1925" i="1"/>
  <c r="I1924" i="1"/>
  <c r="J1924" i="1"/>
  <c r="I1923" i="1"/>
  <c r="J1923" i="1"/>
  <c r="I1922" i="1"/>
  <c r="J1922" i="1"/>
  <c r="I1921" i="1"/>
  <c r="J1921" i="1"/>
  <c r="I1919" i="1"/>
  <c r="J1919" i="1"/>
  <c r="F1919" i="1"/>
  <c r="G1919" i="1"/>
  <c r="I1918" i="1"/>
  <c r="J1918" i="1"/>
  <c r="F1918" i="1"/>
  <c r="G1918" i="1"/>
  <c r="I1917" i="1"/>
  <c r="J1917" i="1"/>
  <c r="F1917" i="1"/>
  <c r="G1917" i="1"/>
  <c r="I1916" i="1"/>
  <c r="J1916" i="1"/>
  <c r="F1916" i="1"/>
  <c r="G1916" i="1"/>
  <c r="I1915" i="1"/>
  <c r="J1915" i="1"/>
  <c r="F1915" i="1"/>
  <c r="G1915" i="1"/>
  <c r="I1914" i="1"/>
  <c r="J1914" i="1"/>
  <c r="F1914" i="1"/>
  <c r="G1914" i="1"/>
  <c r="AI1913" i="1"/>
  <c r="AH1913" i="1"/>
  <c r="AK1913" i="1"/>
  <c r="AJ1913" i="1"/>
  <c r="F1913" i="1"/>
  <c r="G1913" i="1"/>
  <c r="AG1913" i="1"/>
  <c r="AD1913" i="1"/>
  <c r="AC1913" i="1"/>
  <c r="AF1913" i="1"/>
  <c r="AE1913" i="1"/>
  <c r="AB1913" i="1"/>
  <c r="Y1913" i="1"/>
  <c r="X1913" i="1"/>
  <c r="AA1913" i="1"/>
  <c r="Z1913" i="1"/>
  <c r="I1913" i="1"/>
  <c r="J1913" i="1"/>
  <c r="W1913" i="1"/>
  <c r="T1913" i="1"/>
  <c r="S1913" i="1"/>
  <c r="V1913" i="1"/>
  <c r="R1913" i="1"/>
  <c r="Q1913" i="1"/>
  <c r="P1913" i="1"/>
  <c r="M1913" i="1"/>
  <c r="I1786" i="1"/>
  <c r="J1786" i="1"/>
  <c r="I1778" i="1"/>
  <c r="J1778" i="1"/>
  <c r="I1777" i="1"/>
  <c r="J1777" i="1"/>
  <c r="I1776" i="1"/>
  <c r="J1776" i="1"/>
  <c r="I1775" i="1"/>
  <c r="J1775" i="1"/>
  <c r="I1774" i="1"/>
  <c r="J1774" i="1"/>
  <c r="I1772" i="1"/>
  <c r="J1772" i="1"/>
  <c r="F1772" i="1"/>
  <c r="G1772" i="1"/>
  <c r="I1771" i="1"/>
  <c r="J1771" i="1"/>
  <c r="F1771" i="1"/>
  <c r="G1771" i="1"/>
  <c r="I1770" i="1"/>
  <c r="J1770" i="1"/>
  <c r="F1770" i="1"/>
  <c r="G1770" i="1"/>
  <c r="I1769" i="1"/>
  <c r="J1769" i="1"/>
  <c r="F1769" i="1"/>
  <c r="G1769" i="1"/>
  <c r="I1768" i="1"/>
  <c r="J1768" i="1"/>
  <c r="F1768" i="1"/>
  <c r="G1768" i="1"/>
  <c r="I1767" i="1"/>
  <c r="J1767" i="1"/>
  <c r="F1767" i="1"/>
  <c r="G1767" i="1"/>
  <c r="AI1766" i="1"/>
  <c r="AH1766" i="1"/>
  <c r="AK1766" i="1"/>
  <c r="AJ1766" i="1"/>
  <c r="F1766" i="1"/>
  <c r="G1766" i="1"/>
  <c r="AG1766" i="1"/>
  <c r="AD1766" i="1"/>
  <c r="AC1766" i="1"/>
  <c r="AF1766" i="1"/>
  <c r="AE1766" i="1"/>
  <c r="AB1766" i="1"/>
  <c r="Y1766" i="1"/>
  <c r="X1766" i="1"/>
  <c r="AA1766" i="1"/>
  <c r="Z1766" i="1"/>
  <c r="I1766" i="1"/>
  <c r="J1766" i="1"/>
  <c r="W1766" i="1"/>
  <c r="T1766" i="1"/>
  <c r="S1766" i="1"/>
  <c r="V1766" i="1"/>
  <c r="R1766" i="1"/>
  <c r="Q1766" i="1"/>
  <c r="P1766" i="1"/>
  <c r="M1766" i="1"/>
  <c r="I1639" i="1"/>
  <c r="J1639" i="1"/>
  <c r="I1631" i="1"/>
  <c r="J1631" i="1"/>
  <c r="I1630" i="1"/>
  <c r="J1630" i="1"/>
  <c r="I1629" i="1"/>
  <c r="J1629" i="1"/>
  <c r="I1628" i="1"/>
  <c r="J1628" i="1"/>
  <c r="I1627" i="1"/>
  <c r="J1627" i="1"/>
  <c r="I1625" i="1"/>
  <c r="J1625" i="1"/>
  <c r="F1625" i="1"/>
  <c r="G1625" i="1"/>
  <c r="I1624" i="1"/>
  <c r="J1624" i="1"/>
  <c r="F1624" i="1"/>
  <c r="G1624" i="1"/>
  <c r="I1623" i="1"/>
  <c r="J1623" i="1"/>
  <c r="F1623" i="1"/>
  <c r="G1623" i="1"/>
  <c r="I1622" i="1"/>
  <c r="J1622" i="1"/>
  <c r="F1622" i="1"/>
  <c r="G1622" i="1"/>
  <c r="I1621" i="1"/>
  <c r="J1621" i="1"/>
  <c r="F1621" i="1"/>
  <c r="G1621" i="1"/>
  <c r="I1620" i="1"/>
  <c r="J1620" i="1"/>
  <c r="F1620" i="1"/>
  <c r="G1620" i="1"/>
  <c r="AI1619" i="1"/>
  <c r="AH1619" i="1"/>
  <c r="AK1619" i="1"/>
  <c r="AJ1619" i="1"/>
  <c r="F1619" i="1"/>
  <c r="G1619" i="1"/>
  <c r="AG1619" i="1"/>
  <c r="AD1619" i="1"/>
  <c r="AC1619" i="1"/>
  <c r="AF1619" i="1"/>
  <c r="AE1619" i="1"/>
  <c r="AB1619" i="1"/>
  <c r="Y1619" i="1"/>
  <c r="X1619" i="1"/>
  <c r="AA1619" i="1"/>
  <c r="Z1619" i="1"/>
  <c r="I1619" i="1"/>
  <c r="J1619" i="1"/>
  <c r="W1619" i="1"/>
  <c r="T1619" i="1"/>
  <c r="S1619" i="1"/>
  <c r="V1619" i="1"/>
  <c r="R1619" i="1"/>
  <c r="Q1619" i="1"/>
  <c r="P1619" i="1"/>
  <c r="M1619" i="1"/>
  <c r="I1492" i="1"/>
  <c r="J1492" i="1"/>
  <c r="I1484" i="1"/>
  <c r="J1484" i="1"/>
  <c r="I1483" i="1"/>
  <c r="J1483" i="1"/>
  <c r="I1482" i="1"/>
  <c r="J1482" i="1"/>
  <c r="I1481" i="1"/>
  <c r="J1481" i="1"/>
  <c r="I1480" i="1"/>
  <c r="J1480" i="1"/>
  <c r="I1478" i="1"/>
  <c r="J1478" i="1"/>
  <c r="F1478" i="1"/>
  <c r="G1478" i="1"/>
  <c r="I1477" i="1"/>
  <c r="J1477" i="1"/>
  <c r="F1477" i="1"/>
  <c r="G1477" i="1"/>
  <c r="I1476" i="1"/>
  <c r="J1476" i="1"/>
  <c r="F1476" i="1"/>
  <c r="G1476" i="1"/>
  <c r="I1475" i="1"/>
  <c r="J1475" i="1"/>
  <c r="F1475" i="1"/>
  <c r="G1475" i="1"/>
  <c r="I1474" i="1"/>
  <c r="J1474" i="1"/>
  <c r="F1474" i="1"/>
  <c r="G1474" i="1"/>
  <c r="I1473" i="1"/>
  <c r="J1473" i="1"/>
  <c r="F1473" i="1"/>
  <c r="G1473" i="1"/>
  <c r="AI1472" i="1"/>
  <c r="AH1472" i="1"/>
  <c r="AK1472" i="1"/>
  <c r="AJ1472" i="1"/>
  <c r="F1472" i="1"/>
  <c r="G1472" i="1"/>
  <c r="AG1472" i="1"/>
  <c r="AD1472" i="1"/>
  <c r="AC1472" i="1"/>
  <c r="AF1472" i="1"/>
  <c r="AE1472" i="1"/>
  <c r="AB1472" i="1"/>
  <c r="Y1472" i="1"/>
  <c r="X1472" i="1"/>
  <c r="AA1472" i="1"/>
  <c r="Z1472" i="1"/>
  <c r="I1472" i="1"/>
  <c r="J1472" i="1"/>
  <c r="W1472" i="1"/>
  <c r="T1472" i="1"/>
  <c r="S1472" i="1"/>
  <c r="V1472" i="1"/>
  <c r="R1472" i="1"/>
  <c r="Q1472" i="1"/>
  <c r="P1472" i="1"/>
  <c r="M1472" i="1"/>
  <c r="I1345" i="1"/>
  <c r="J1345" i="1"/>
  <c r="I1337" i="1"/>
  <c r="J1337" i="1"/>
  <c r="I1336" i="1"/>
  <c r="J1336" i="1"/>
  <c r="I1335" i="1"/>
  <c r="J1335" i="1"/>
  <c r="I1334" i="1"/>
  <c r="J1334" i="1"/>
  <c r="I1333" i="1"/>
  <c r="J1333" i="1"/>
  <c r="I1331" i="1"/>
  <c r="J1331" i="1"/>
  <c r="F1331" i="1"/>
  <c r="G1331" i="1"/>
  <c r="I1330" i="1"/>
  <c r="J1330" i="1"/>
  <c r="F1330" i="1"/>
  <c r="G1330" i="1"/>
  <c r="I1329" i="1"/>
  <c r="J1329" i="1"/>
  <c r="F1329" i="1"/>
  <c r="G1329" i="1"/>
  <c r="I1328" i="1"/>
  <c r="J1328" i="1"/>
  <c r="F1328" i="1"/>
  <c r="G1328" i="1"/>
  <c r="I1327" i="1"/>
  <c r="J1327" i="1"/>
  <c r="F1327" i="1"/>
  <c r="G1327" i="1"/>
  <c r="I1326" i="1"/>
  <c r="J1326" i="1"/>
  <c r="F1326" i="1"/>
  <c r="G1326" i="1"/>
  <c r="AI1325" i="1"/>
  <c r="AH1325" i="1"/>
  <c r="AK1325" i="1"/>
  <c r="AJ1325" i="1"/>
  <c r="F1325" i="1"/>
  <c r="G1325" i="1"/>
  <c r="AG1325" i="1"/>
  <c r="AD1325" i="1"/>
  <c r="AC1325" i="1"/>
  <c r="AF1325" i="1"/>
  <c r="AE1325" i="1"/>
  <c r="AB1325" i="1"/>
  <c r="Y1325" i="1"/>
  <c r="X1325" i="1"/>
  <c r="AA1325" i="1"/>
  <c r="Z1325" i="1"/>
  <c r="I1325" i="1"/>
  <c r="J1325" i="1"/>
  <c r="W1325" i="1"/>
  <c r="T1325" i="1"/>
  <c r="S1325" i="1"/>
  <c r="V1325" i="1"/>
  <c r="R1325" i="1"/>
  <c r="Q1325" i="1"/>
  <c r="P1325" i="1"/>
  <c r="M1325" i="1"/>
  <c r="I1198" i="1"/>
  <c r="J1198" i="1"/>
  <c r="I1190" i="1"/>
  <c r="J1190" i="1"/>
  <c r="I1189" i="1"/>
  <c r="J1189" i="1"/>
  <c r="I1188" i="1"/>
  <c r="J1188" i="1"/>
  <c r="I1187" i="1"/>
  <c r="J1187" i="1"/>
  <c r="I1186" i="1"/>
  <c r="J1186" i="1"/>
  <c r="I1184" i="1"/>
  <c r="J1184" i="1"/>
  <c r="F1184" i="1"/>
  <c r="G1184" i="1"/>
  <c r="I1183" i="1"/>
  <c r="J1183" i="1"/>
  <c r="F1183" i="1"/>
  <c r="G1183" i="1"/>
  <c r="I1182" i="1"/>
  <c r="J1182" i="1"/>
  <c r="F1182" i="1"/>
  <c r="G1182" i="1"/>
  <c r="I1181" i="1"/>
  <c r="J1181" i="1"/>
  <c r="F1181" i="1"/>
  <c r="G1181" i="1"/>
  <c r="I1180" i="1"/>
  <c r="J1180" i="1"/>
  <c r="F1180" i="1"/>
  <c r="G1180" i="1"/>
  <c r="I1179" i="1"/>
  <c r="J1179" i="1"/>
  <c r="F1179" i="1"/>
  <c r="G1179" i="1"/>
  <c r="AI1178" i="1"/>
  <c r="AH1178" i="1"/>
  <c r="AK1178" i="1"/>
  <c r="AJ1178" i="1"/>
  <c r="F1178" i="1"/>
  <c r="G1178" i="1"/>
  <c r="AG1178" i="1"/>
  <c r="AD1178" i="1"/>
  <c r="AC1178" i="1"/>
  <c r="AF1178" i="1"/>
  <c r="AE1178" i="1"/>
  <c r="AB1178" i="1"/>
  <c r="Y1178" i="1"/>
  <c r="X1178" i="1"/>
  <c r="AA1178" i="1"/>
  <c r="Z1178" i="1"/>
  <c r="I1178" i="1"/>
  <c r="J1178" i="1"/>
  <c r="W1178" i="1"/>
  <c r="T1178" i="1"/>
  <c r="S1178" i="1"/>
  <c r="V1178" i="1"/>
  <c r="R1178" i="1"/>
  <c r="Q1178" i="1"/>
  <c r="P1178" i="1"/>
  <c r="M1178" i="1"/>
  <c r="I1051" i="1"/>
  <c r="J1051" i="1"/>
  <c r="I1043" i="1"/>
  <c r="J1043" i="1"/>
  <c r="I1042" i="1"/>
  <c r="J1042" i="1"/>
  <c r="I1041" i="1"/>
  <c r="J1041" i="1"/>
  <c r="I1040" i="1"/>
  <c r="J1040" i="1"/>
  <c r="I1039" i="1"/>
  <c r="J1039" i="1"/>
  <c r="I1037" i="1"/>
  <c r="J1037" i="1"/>
  <c r="F1037" i="1"/>
  <c r="G1037" i="1"/>
  <c r="I1036" i="1"/>
  <c r="J1036" i="1"/>
  <c r="F1036" i="1"/>
  <c r="G1036" i="1"/>
  <c r="I1035" i="1"/>
  <c r="J1035" i="1"/>
  <c r="F1035" i="1"/>
  <c r="G1035" i="1"/>
  <c r="I1034" i="1"/>
  <c r="J1034" i="1"/>
  <c r="F1034" i="1"/>
  <c r="G1034" i="1"/>
  <c r="I1033" i="1"/>
  <c r="J1033" i="1"/>
  <c r="F1033" i="1"/>
  <c r="G1033" i="1"/>
  <c r="I1032" i="1"/>
  <c r="J1032" i="1"/>
  <c r="F1032" i="1"/>
  <c r="G1032" i="1"/>
  <c r="AI1031" i="1"/>
  <c r="AH1031" i="1"/>
  <c r="AK1031" i="1"/>
  <c r="AJ1031" i="1"/>
  <c r="F1031" i="1"/>
  <c r="G1031" i="1"/>
  <c r="AG1031" i="1"/>
  <c r="AD1031" i="1"/>
  <c r="AC1031" i="1"/>
  <c r="AF1031" i="1"/>
  <c r="AE1031" i="1"/>
  <c r="AB1031" i="1"/>
  <c r="Y1031" i="1"/>
  <c r="X1031" i="1"/>
  <c r="AA1031" i="1"/>
  <c r="Z1031" i="1"/>
  <c r="I1031" i="1"/>
  <c r="J1031" i="1"/>
  <c r="W1031" i="1"/>
  <c r="T1031" i="1"/>
  <c r="S1031" i="1"/>
  <c r="V1031" i="1"/>
  <c r="R1031" i="1"/>
  <c r="Q1031" i="1"/>
  <c r="P1031" i="1"/>
  <c r="M1031" i="1"/>
  <c r="I904" i="1"/>
  <c r="J904" i="1"/>
  <c r="I896" i="1"/>
  <c r="J896" i="1"/>
  <c r="I895" i="1"/>
  <c r="J895" i="1"/>
  <c r="I894" i="1"/>
  <c r="J894" i="1"/>
  <c r="I893" i="1"/>
  <c r="J893" i="1"/>
  <c r="I892" i="1"/>
  <c r="J892" i="1"/>
  <c r="I890" i="1"/>
  <c r="J890" i="1"/>
  <c r="F890" i="1"/>
  <c r="G890" i="1"/>
  <c r="AJ884" i="1"/>
  <c r="F884" i="1"/>
  <c r="G884" i="1"/>
  <c r="AG884" i="1"/>
  <c r="AE884" i="1"/>
  <c r="AB884" i="1"/>
  <c r="Z884" i="1"/>
  <c r="I884" i="1"/>
  <c r="J884" i="1"/>
  <c r="W884" i="1"/>
  <c r="T884" i="1"/>
  <c r="S884" i="1"/>
  <c r="V884" i="1"/>
  <c r="R884" i="1"/>
  <c r="Q884" i="1"/>
  <c r="P884" i="1"/>
  <c r="M884" i="1"/>
  <c r="I757" i="1"/>
  <c r="J757" i="1"/>
  <c r="I749" i="1"/>
  <c r="J749" i="1"/>
  <c r="I748" i="1"/>
  <c r="J748" i="1"/>
  <c r="I747" i="1"/>
  <c r="J747" i="1"/>
  <c r="I746" i="1"/>
  <c r="J746" i="1"/>
  <c r="I745" i="1"/>
  <c r="J745" i="1"/>
  <c r="I743" i="1"/>
  <c r="J743" i="1"/>
  <c r="F743" i="1"/>
  <c r="G743" i="1"/>
  <c r="I742" i="1"/>
  <c r="J742" i="1"/>
  <c r="F742" i="1"/>
  <c r="G742" i="1"/>
  <c r="I741" i="1"/>
  <c r="J741" i="1"/>
  <c r="F741" i="1"/>
  <c r="G741" i="1"/>
  <c r="I740" i="1"/>
  <c r="J740" i="1"/>
  <c r="F740" i="1"/>
  <c r="G740" i="1"/>
  <c r="I739" i="1"/>
  <c r="J739" i="1"/>
  <c r="F739" i="1"/>
  <c r="G739" i="1"/>
  <c r="I738" i="1"/>
  <c r="J738" i="1"/>
  <c r="F738" i="1"/>
  <c r="G738" i="1"/>
  <c r="AI737" i="1"/>
  <c r="AH737" i="1"/>
  <c r="AK737" i="1"/>
  <c r="AJ737" i="1"/>
  <c r="F737" i="1"/>
  <c r="G737" i="1"/>
  <c r="AG737" i="1"/>
  <c r="AD737" i="1"/>
  <c r="AC737" i="1"/>
  <c r="AF737" i="1"/>
  <c r="AE737" i="1"/>
  <c r="AB737" i="1"/>
  <c r="Y737" i="1"/>
  <c r="X737" i="1"/>
  <c r="AA737" i="1"/>
  <c r="Z737" i="1"/>
  <c r="I737" i="1"/>
  <c r="J737" i="1"/>
  <c r="W737" i="1"/>
  <c r="T737" i="1"/>
  <c r="S737" i="1"/>
  <c r="V737" i="1"/>
  <c r="R737" i="1"/>
  <c r="Q737" i="1"/>
  <c r="P737" i="1"/>
  <c r="M737" i="1"/>
  <c r="I610" i="1"/>
  <c r="J610" i="1"/>
  <c r="I596" i="1"/>
  <c r="J596" i="1"/>
  <c r="F596" i="1"/>
  <c r="G596" i="1"/>
  <c r="F595" i="1"/>
  <c r="G595" i="1"/>
  <c r="F594" i="1"/>
  <c r="G594" i="1"/>
  <c r="F593" i="1"/>
  <c r="G593" i="1"/>
  <c r="F592" i="1"/>
  <c r="G592" i="1"/>
  <c r="F591" i="1"/>
  <c r="G591" i="1"/>
  <c r="AI590" i="1"/>
  <c r="AH590" i="1"/>
  <c r="AK590" i="1"/>
  <c r="AJ590" i="1"/>
  <c r="F590" i="1"/>
  <c r="G590" i="1"/>
  <c r="AG590" i="1"/>
  <c r="AD590" i="1"/>
  <c r="AC590" i="1"/>
  <c r="AF590" i="1"/>
  <c r="AE590" i="1"/>
  <c r="AB590" i="1"/>
  <c r="Y590" i="1"/>
  <c r="X590" i="1"/>
  <c r="AA590" i="1"/>
  <c r="Z590" i="1"/>
  <c r="I590" i="1"/>
  <c r="J590" i="1"/>
  <c r="W590" i="1"/>
  <c r="R590" i="1"/>
  <c r="P590" i="1"/>
  <c r="M590" i="1"/>
  <c r="I463" i="1"/>
  <c r="J463" i="1"/>
  <c r="I455" i="1"/>
  <c r="J455" i="1"/>
  <c r="I454" i="1"/>
  <c r="J454" i="1"/>
  <c r="I453" i="1"/>
  <c r="J453" i="1"/>
  <c r="I452" i="1"/>
  <c r="J452" i="1"/>
  <c r="I451" i="1"/>
  <c r="J451" i="1"/>
  <c r="I449" i="1"/>
  <c r="J449" i="1"/>
  <c r="F449" i="1"/>
  <c r="G449" i="1"/>
  <c r="I448" i="1"/>
  <c r="J448" i="1"/>
  <c r="F448" i="1"/>
  <c r="G448" i="1"/>
  <c r="I447" i="1"/>
  <c r="J447" i="1"/>
  <c r="F447" i="1"/>
  <c r="G447" i="1"/>
  <c r="I446" i="1"/>
  <c r="J446" i="1"/>
  <c r="F446" i="1"/>
  <c r="G446" i="1"/>
  <c r="I445" i="1"/>
  <c r="J445" i="1"/>
  <c r="F445" i="1"/>
  <c r="G445" i="1"/>
  <c r="I444" i="1"/>
  <c r="J444" i="1"/>
  <c r="F444" i="1"/>
  <c r="G444" i="1"/>
  <c r="AI443" i="1"/>
  <c r="AH443" i="1"/>
  <c r="AK443" i="1"/>
  <c r="AJ443" i="1"/>
  <c r="F443" i="1"/>
  <c r="G443" i="1"/>
  <c r="AG443" i="1"/>
  <c r="AD443" i="1"/>
  <c r="AC443" i="1"/>
  <c r="AF443" i="1"/>
  <c r="AE443" i="1"/>
  <c r="AB443" i="1"/>
  <c r="Y443" i="1"/>
  <c r="X443" i="1"/>
  <c r="AA443" i="1"/>
  <c r="Z443" i="1"/>
  <c r="I443" i="1"/>
  <c r="J443" i="1"/>
  <c r="W443" i="1"/>
  <c r="T443" i="1"/>
  <c r="S443" i="1"/>
  <c r="V443" i="1"/>
  <c r="R443" i="1"/>
  <c r="Q443" i="1"/>
  <c r="P443" i="1"/>
  <c r="M443" i="1"/>
  <c r="I316" i="1"/>
  <c r="J316" i="1"/>
  <c r="I308" i="1"/>
  <c r="J308" i="1"/>
  <c r="I307" i="1"/>
  <c r="J307" i="1"/>
  <c r="I306" i="1"/>
  <c r="J306" i="1"/>
  <c r="I305" i="1"/>
  <c r="J305" i="1"/>
  <c r="I304" i="1"/>
  <c r="J304" i="1"/>
  <c r="I302" i="1"/>
  <c r="J302" i="1"/>
  <c r="F302" i="1"/>
  <c r="G302" i="1"/>
  <c r="I301" i="1"/>
  <c r="J301" i="1"/>
  <c r="F301" i="1"/>
  <c r="G301" i="1"/>
  <c r="I300" i="1"/>
  <c r="J300" i="1"/>
  <c r="F300" i="1"/>
  <c r="G300" i="1"/>
  <c r="I299" i="1"/>
  <c r="J299" i="1"/>
  <c r="F299" i="1"/>
  <c r="G299" i="1"/>
  <c r="I298" i="1"/>
  <c r="J298" i="1"/>
  <c r="F298" i="1"/>
  <c r="G298" i="1"/>
  <c r="I297" i="1"/>
  <c r="J297" i="1"/>
  <c r="F297" i="1"/>
  <c r="G297" i="1"/>
  <c r="AI296" i="1"/>
  <c r="AH296" i="1"/>
  <c r="AK296" i="1"/>
  <c r="AJ296" i="1"/>
  <c r="F296" i="1"/>
  <c r="G296" i="1"/>
  <c r="AG296" i="1"/>
  <c r="AD296" i="1"/>
  <c r="AC296" i="1"/>
  <c r="AF296" i="1"/>
  <c r="AE296" i="1"/>
  <c r="AB296" i="1"/>
  <c r="Y296" i="1"/>
  <c r="X296" i="1"/>
  <c r="AA296" i="1"/>
  <c r="Z296" i="1"/>
  <c r="I296" i="1"/>
  <c r="J296" i="1"/>
  <c r="W296" i="1"/>
  <c r="T296" i="1"/>
  <c r="S296" i="1"/>
  <c r="V296" i="1"/>
  <c r="R296" i="1"/>
  <c r="Q296" i="1"/>
  <c r="P296" i="1"/>
  <c r="M296" i="1"/>
  <c r="I169" i="1"/>
  <c r="J169" i="1"/>
  <c r="I161" i="1"/>
  <c r="J161" i="1"/>
  <c r="I160" i="1"/>
  <c r="J160" i="1"/>
  <c r="I159" i="1"/>
  <c r="J159" i="1"/>
  <c r="I158" i="1"/>
  <c r="J158" i="1"/>
  <c r="I157" i="1"/>
  <c r="J157" i="1"/>
  <c r="I155" i="1"/>
  <c r="J155" i="1"/>
  <c r="F155" i="1"/>
  <c r="G155" i="1"/>
  <c r="I154" i="1"/>
  <c r="J154" i="1"/>
  <c r="F154" i="1"/>
  <c r="G154" i="1"/>
  <c r="I153" i="1"/>
  <c r="J153" i="1"/>
  <c r="F153" i="1"/>
  <c r="G153" i="1"/>
  <c r="I152" i="1"/>
  <c r="J152" i="1"/>
  <c r="F152" i="1"/>
  <c r="G152" i="1"/>
  <c r="I151" i="1"/>
  <c r="J151" i="1"/>
  <c r="F151" i="1"/>
  <c r="G151" i="1"/>
  <c r="I150" i="1"/>
  <c r="J150" i="1"/>
  <c r="F150" i="1"/>
  <c r="G150" i="1"/>
  <c r="AI149" i="1"/>
  <c r="AH149" i="1"/>
  <c r="AK149" i="1"/>
  <c r="AJ149" i="1"/>
  <c r="F149" i="1"/>
  <c r="G149" i="1"/>
  <c r="AG149" i="1"/>
  <c r="AD149" i="1"/>
  <c r="AC149" i="1"/>
  <c r="AF149" i="1"/>
  <c r="AE149" i="1"/>
  <c r="AB149" i="1"/>
  <c r="Y149" i="1"/>
  <c r="X149" i="1"/>
  <c r="AA149" i="1"/>
  <c r="Z149" i="1"/>
  <c r="I149" i="1"/>
  <c r="J149" i="1"/>
  <c r="W149" i="1"/>
  <c r="T149" i="1"/>
  <c r="S149" i="1"/>
  <c r="V149" i="1"/>
  <c r="R149" i="1"/>
  <c r="Q149" i="1"/>
  <c r="P149" i="1"/>
  <c r="M149" i="1"/>
  <c r="I22" i="1"/>
  <c r="J22" i="1"/>
  <c r="I8" i="1"/>
  <c r="J8" i="1"/>
  <c r="F8" i="1"/>
  <c r="G8" i="1"/>
  <c r="AK2" i="1"/>
  <c r="AJ2" i="1"/>
  <c r="F2" i="1"/>
  <c r="G2" i="1"/>
  <c r="AG2" i="1"/>
  <c r="AF2" i="1"/>
  <c r="AE2" i="1"/>
  <c r="AB2" i="1"/>
  <c r="AA2" i="1"/>
  <c r="Z2" i="1"/>
  <c r="I2" i="1"/>
  <c r="J2" i="1"/>
  <c r="W2" i="1"/>
  <c r="V2" i="1"/>
  <c r="R2" i="1"/>
  <c r="Q2" i="1"/>
  <c r="P2" i="1"/>
  <c r="M2" i="1"/>
</calcChain>
</file>

<file path=xl/sharedStrings.xml><?xml version="1.0" encoding="utf-8"?>
<sst xmlns="http://schemas.openxmlformats.org/spreadsheetml/2006/main" count="23552" uniqueCount="168">
  <si>
    <t>Area</t>
  </si>
  <si>
    <t>Year</t>
  </si>
  <si>
    <t>Age</t>
  </si>
  <si>
    <t>Education</t>
  </si>
  <si>
    <t>Population</t>
  </si>
  <si>
    <t>Switzerland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</si>
  <si>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</si>
  <si>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</si>
  <si>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</si>
  <si>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</si>
  <si>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</si>
  <si>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</si>
  <si>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</si>
  <si>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</si>
  <si>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</si>
  <si>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</si>
  <si>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</si>
  <si>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</si>
  <si>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</si>
  <si>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65--69</t>
  </si>
  <si>
    <t>70--74</t>
  </si>
  <si>
    <t>75--79</t>
  </si>
  <si>
    <t>80--84</t>
  </si>
  <si>
    <t>85--89</t>
  </si>
  <si>
    <t>90--94</t>
  </si>
  <si>
    <t>95--99</t>
  </si>
  <si>
    <t>100+</t>
  </si>
  <si>
    <t>Under 15</t>
  </si>
  <si>
    <t>No Education</t>
  </si>
  <si>
    <t>Incomplete Primary</t>
  </si>
  <si>
    <t>Primary</t>
  </si>
  <si>
    <t>Lower Secondary</t>
  </si>
  <si>
    <t>Upper Secondary</t>
  </si>
  <si>
    <t>Post Secondary</t>
  </si>
  <si>
    <t>C &lt;15</t>
  </si>
  <si>
    <t>L</t>
  </si>
  <si>
    <t>H</t>
  </si>
  <si>
    <t>R&gt;65</t>
  </si>
  <si>
    <t>h</t>
  </si>
  <si>
    <t>C &lt;20</t>
  </si>
  <si>
    <t>H (only post)</t>
  </si>
  <si>
    <t>under 20</t>
  </si>
  <si>
    <t>under 15</t>
  </si>
  <si>
    <t>Incomplete</t>
  </si>
  <si>
    <t>lower secondary</t>
  </si>
  <si>
    <t>upper secondary</t>
  </si>
  <si>
    <t>post secondary</t>
  </si>
  <si>
    <t>retiree&gt;65</t>
  </si>
  <si>
    <t>popg0</t>
  </si>
  <si>
    <t>nu0</t>
  </si>
  <si>
    <t>ns0</t>
  </si>
  <si>
    <t>popgx</t>
  </si>
  <si>
    <t>nux</t>
  </si>
  <si>
    <t>nsx</t>
  </si>
  <si>
    <t>gamma</t>
  </si>
  <si>
    <t>tu</t>
  </si>
  <si>
    <t>ts</t>
  </si>
  <si>
    <t>C&lt;20</t>
  </si>
  <si>
    <t>L (20-40)</t>
  </si>
  <si>
    <t>H (20-40)</t>
  </si>
  <si>
    <t>R&gt;40</t>
  </si>
  <si>
    <t>R</t>
  </si>
  <si>
    <t>Retirees</t>
  </si>
  <si>
    <t>20-40</t>
  </si>
  <si>
    <t>retiree&gt;40</t>
  </si>
  <si>
    <t>under 21</t>
  </si>
  <si>
    <t>under 16</t>
  </si>
  <si>
    <t>retiree&gt;66</t>
  </si>
  <si>
    <t>20-41</t>
  </si>
  <si>
    <t>retiree&gt;41</t>
  </si>
  <si>
    <t>under 22</t>
  </si>
  <si>
    <t>under 17</t>
  </si>
  <si>
    <t>retiree&gt;67</t>
  </si>
  <si>
    <t>20-42</t>
  </si>
  <si>
    <t>retiree&gt;42</t>
  </si>
  <si>
    <t>under 23</t>
  </si>
  <si>
    <t>under 18</t>
  </si>
  <si>
    <t>retiree&gt;68</t>
  </si>
  <si>
    <t>20-43</t>
  </si>
  <si>
    <t>retiree&gt;43</t>
  </si>
  <si>
    <t>under 24</t>
  </si>
  <si>
    <t>under 19</t>
  </si>
  <si>
    <t>retiree&gt;69</t>
  </si>
  <si>
    <t>20-44</t>
  </si>
  <si>
    <t>retiree&gt;44</t>
  </si>
  <si>
    <t>under 25</t>
  </si>
  <si>
    <t>retiree&gt;70</t>
  </si>
  <si>
    <t>20-45</t>
  </si>
  <si>
    <t>retiree&gt;45</t>
  </si>
  <si>
    <t>under 26</t>
  </si>
  <si>
    <t>retiree&gt;71</t>
  </si>
  <si>
    <t>20-46</t>
  </si>
  <si>
    <t>retiree&gt;46</t>
  </si>
  <si>
    <t>under 27</t>
  </si>
  <si>
    <t>retiree&gt;72</t>
  </si>
  <si>
    <t>20-47</t>
  </si>
  <si>
    <t>retiree&gt;47</t>
  </si>
  <si>
    <t>under 28</t>
  </si>
  <si>
    <t>retiree&gt;73</t>
  </si>
  <si>
    <t>20-48</t>
  </si>
  <si>
    <t>retiree&gt;48</t>
  </si>
  <si>
    <t>under 29</t>
  </si>
  <si>
    <t>retiree&gt;74</t>
  </si>
  <si>
    <t>20-49</t>
  </si>
  <si>
    <t>retiree&gt;49</t>
  </si>
  <si>
    <t>under 30</t>
  </si>
  <si>
    <t>retiree&gt;75</t>
  </si>
  <si>
    <t>20-50</t>
  </si>
  <si>
    <t>retiree&gt;50</t>
  </si>
  <si>
    <t>under 31</t>
  </si>
  <si>
    <t>retiree&gt;76</t>
  </si>
  <si>
    <t>20-51</t>
  </si>
  <si>
    <t>retiree&gt;51</t>
  </si>
  <si>
    <t>under 32</t>
  </si>
  <si>
    <t>retiree&gt;77</t>
  </si>
  <si>
    <t>20-52</t>
  </si>
  <si>
    <t>retiree&gt;52</t>
  </si>
  <si>
    <t>under 33</t>
  </si>
  <si>
    <t>retiree&gt;78</t>
  </si>
  <si>
    <t>20-53</t>
  </si>
  <si>
    <t>retiree&gt;53</t>
  </si>
  <si>
    <t>under 34</t>
  </si>
  <si>
    <t>retiree&gt;79</t>
  </si>
  <si>
    <t>20-54</t>
  </si>
  <si>
    <t>retiree&gt;54</t>
  </si>
  <si>
    <t>under 35</t>
  </si>
  <si>
    <t>retiree&gt;80</t>
  </si>
  <si>
    <t>20-55</t>
  </si>
  <si>
    <t>retiree&gt;55</t>
  </si>
  <si>
    <t>under 36</t>
  </si>
  <si>
    <t>retiree&gt;81</t>
  </si>
  <si>
    <t>20-56</t>
  </si>
  <si>
    <t>retiree&gt;56</t>
  </si>
  <si>
    <t>under 37</t>
  </si>
  <si>
    <t>retiree&gt;82</t>
  </si>
  <si>
    <t>20-57</t>
  </si>
  <si>
    <t>retiree&gt;57</t>
  </si>
  <si>
    <t>under 38</t>
  </si>
  <si>
    <t>retiree&gt;83</t>
  </si>
  <si>
    <t>20-58</t>
  </si>
  <si>
    <t>retiree&gt;58</t>
  </si>
  <si>
    <t>under 39</t>
  </si>
  <si>
    <t>retiree&gt;84</t>
  </si>
  <si>
    <t>20-59</t>
  </si>
  <si>
    <t>retiree&gt;59</t>
  </si>
  <si>
    <t>under 40</t>
  </si>
  <si>
    <t>retiree&gt;85</t>
  </si>
  <si>
    <t>20-60</t>
  </si>
  <si>
    <t>retiree&gt;60</t>
  </si>
  <si>
    <t>under 41</t>
  </si>
  <si>
    <t>retiree&gt;86</t>
  </si>
  <si>
    <t>20-61</t>
  </si>
  <si>
    <t>retiree&gt;61</t>
  </si>
  <si>
    <t>under 42</t>
  </si>
  <si>
    <t>retiree&gt;87</t>
  </si>
  <si>
    <t>20-62</t>
  </si>
  <si>
    <t>retiree&gt;62</t>
  </si>
  <si>
    <t>under 43</t>
  </si>
  <si>
    <t>retiree&gt;88</t>
  </si>
  <si>
    <t>20-63</t>
  </si>
  <si>
    <t>retiree&gt;63</t>
  </si>
  <si>
    <t>under 44</t>
  </si>
  <si>
    <t>retiree&gt;89</t>
  </si>
  <si>
    <t>20-64</t>
  </si>
  <si>
    <t>retiree&gt;64</t>
  </si>
  <si>
    <t>20 yr period</t>
  </si>
  <si>
    <t>30 yr period</t>
  </si>
  <si>
    <t>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</si>
</sst>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33" borderId="0" xfId="0" applyFill="1"/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3" borderId="21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K3687"/>
  <sheetViews>
    <sheetView tabSelected="1" workbookViewId="0">
      <selection activeCell="F3681" sqref="F3681"/>
    </sheetView>
  </sheetViews>
  <sheetFormatPr defaultRowHeight="15" x14ac:dyDescent="0.25"/>
  <sheetData>
    <row r="1" spans="1:37" ht="15.75" thickBo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M1" s="14" t="s">
        <v>57</v>
      </c>
      <c r="N1" s="15" t="s">
        <v>58</v>
      </c>
      <c r="O1" s="15" t="s">
        <v>59</v>
      </c>
      <c r="P1" s="15" t="s">
        <v>60</v>
      </c>
      <c r="Q1" s="16" t="s">
        <v>38</v>
      </c>
      <c r="R1" s="1" t="s">
        <v>34</v>
      </c>
      <c r="S1" s="2" t="s">
        <v>35</v>
      </c>
      <c r="T1" s="2" t="s">
        <v>36</v>
      </c>
      <c r="U1" s="2" t="s">
        <v>61</v>
      </c>
      <c r="V1" s="2" t="s">
        <v>38</v>
      </c>
      <c r="W1" s="1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1" t="s">
        <v>39</v>
      </c>
      <c r="AC1" s="2" t="s">
        <v>35</v>
      </c>
      <c r="AD1" s="2" t="s">
        <v>36</v>
      </c>
      <c r="AE1" s="2" t="s">
        <v>37</v>
      </c>
      <c r="AF1" s="2" t="s">
        <v>38</v>
      </c>
      <c r="AG1" s="1" t="s">
        <v>39</v>
      </c>
      <c r="AH1" s="2" t="s">
        <v>35</v>
      </c>
      <c r="AI1" s="2" t="s">
        <v>40</v>
      </c>
      <c r="AJ1" s="2" t="s">
        <v>37</v>
      </c>
      <c r="AK1" s="3" t="s">
        <v>38</v>
      </c>
    </row>
    <row r="2" spans="1:37" ht="15.75" thickBot="1" x14ac:dyDescent="0.3">
      <c r="A2" t="s">
        <v>5</v>
      </c>
      <c r="B2">
        <v>1980</v>
      </c>
      <c r="C2" t="s">
        <v>6</v>
      </c>
      <c r="D2" t="s">
        <v>27</v>
      </c>
      <c r="E2">
        <v>355.46</v>
      </c>
      <c r="F2" s="4">
        <f t="shared" ref="F2" si="0">E2+E3+E4+E26+E47+E68+E89+E110+E131</f>
        <v>1759.71</v>
      </c>
      <c r="G2" s="17">
        <f t="shared" ref="G2:G8" si="1">F2/1000</f>
        <v>1.7597100000000001</v>
      </c>
      <c r="H2" s="18" t="s">
        <v>41</v>
      </c>
      <c r="I2" s="17">
        <f>E2+E3+E4</f>
        <v>1260.71</v>
      </c>
      <c r="J2" s="19">
        <f>I2/1000</f>
        <v>1.26071</v>
      </c>
      <c r="K2" s="18" t="s">
        <v>42</v>
      </c>
      <c r="L2">
        <f>SUM(N2:O2)</f>
        <v>1.8942999999999999</v>
      </c>
      <c r="M2" s="17">
        <f>G2</f>
        <v>1.7597100000000001</v>
      </c>
      <c r="N2" s="19">
        <f>J17+J18+J19</f>
        <v>0.56079999999999997</v>
      </c>
      <c r="O2" s="19">
        <f>J20+J21</f>
        <v>1.3334999999999999</v>
      </c>
      <c r="P2" s="19">
        <f>J22</f>
        <v>2.6489000000000003</v>
      </c>
      <c r="Q2" s="18">
        <f>O2/N2</f>
        <v>2.3778530670470754</v>
      </c>
      <c r="R2" s="5">
        <f>J2</f>
        <v>1.26071</v>
      </c>
      <c r="S2" s="6">
        <f>J3+J4+J5+J10+J11+J12</f>
        <v>2.3273999999999999</v>
      </c>
      <c r="T2" s="6">
        <f>J6+J7+J13+J14</f>
        <v>2.7147999999999999</v>
      </c>
      <c r="U2" s="6"/>
      <c r="V2" s="7">
        <f>T2/S2</f>
        <v>1.1664518346652917</v>
      </c>
      <c r="W2" s="5">
        <f>J2</f>
        <v>1.26071</v>
      </c>
      <c r="X2" s="6">
        <f>J3+J4+J5</f>
        <v>1.8119000000000001</v>
      </c>
      <c r="Y2" s="6">
        <f>J6+J7</f>
        <v>2.3597999999999999</v>
      </c>
      <c r="Z2" s="6">
        <f>J8</f>
        <v>0.87050000000000016</v>
      </c>
      <c r="AA2" s="7">
        <f>Y2/X2</f>
        <v>1.3023897566090843</v>
      </c>
      <c r="AB2" s="5">
        <f>G2</f>
        <v>1.7597100000000001</v>
      </c>
      <c r="AC2" s="6">
        <f>G3+G4+G5</f>
        <v>1.3478999999999999</v>
      </c>
      <c r="AD2" s="6">
        <f>G6+G7</f>
        <v>2.3248000000000002</v>
      </c>
      <c r="AE2" s="6">
        <f>G8</f>
        <v>0.87050000000000016</v>
      </c>
      <c r="AF2" s="7">
        <f>AD2/AC2</f>
        <v>1.7247570294532237</v>
      </c>
      <c r="AG2" s="5">
        <f>G2</f>
        <v>1.7597100000000001</v>
      </c>
      <c r="AH2" s="6">
        <f>G3+G4+G5+G6</f>
        <v>3.1330999999999998</v>
      </c>
      <c r="AI2" s="6">
        <f>+G7</f>
        <v>0.53959999999999997</v>
      </c>
      <c r="AJ2" s="6">
        <f>G8</f>
        <v>0.87050000000000016</v>
      </c>
      <c r="AK2" s="7">
        <f>AI2/AH2</f>
        <v>0.17222559126743481</v>
      </c>
    </row>
    <row r="3" spans="1:37" ht="15.75" hidden="1" thickBot="1" x14ac:dyDescent="0.3">
      <c r="A3" t="s">
        <v>5</v>
      </c>
      <c r="B3">
        <v>1980</v>
      </c>
      <c r="C3" t="s">
        <v>7</v>
      </c>
      <c r="D3" t="s">
        <v>27</v>
      </c>
      <c r="E3">
        <v>415.17</v>
      </c>
      <c r="F3" s="8">
        <f t="shared" ref="F3" si="2">E27+E28+E29+E30+E31+E32+E33+E34+E35+E48+E49+E50+E51+E52+E53+E54+E55+E56</f>
        <v>0</v>
      </c>
      <c r="G3" s="5">
        <f t="shared" si="1"/>
        <v>0</v>
      </c>
      <c r="H3" s="7" t="s">
        <v>43</v>
      </c>
      <c r="I3" s="5">
        <f>E26+E27+E28+E29+E30+E31+E32+E33+E34+E35+E47+E48+E49+E50+E51+E52+E53+E54+E55+E56</f>
        <v>0</v>
      </c>
      <c r="J3" s="6">
        <f t="shared" ref="J3:J8" si="3">I3/1000</f>
        <v>0</v>
      </c>
      <c r="K3" s="7" t="s">
        <v>43</v>
      </c>
      <c r="M3" s="5"/>
      <c r="N3" s="6"/>
      <c r="O3" s="6"/>
      <c r="P3" s="6"/>
      <c r="Q3" s="7"/>
      <c r="R3" s="5"/>
      <c r="S3" s="6"/>
      <c r="T3" s="6"/>
      <c r="U3" s="6"/>
      <c r="V3" s="6"/>
      <c r="W3" s="5"/>
      <c r="X3" s="6"/>
      <c r="Y3" s="6"/>
      <c r="Z3" s="6"/>
      <c r="AA3" s="6"/>
      <c r="AB3" s="5"/>
      <c r="AC3" s="6"/>
      <c r="AD3" s="6"/>
      <c r="AE3" s="6"/>
      <c r="AF3" s="6"/>
      <c r="AG3" s="5"/>
      <c r="AH3" s="6"/>
      <c r="AI3" s="6"/>
      <c r="AJ3" s="6"/>
      <c r="AK3" s="7"/>
    </row>
    <row r="4" spans="1:37" ht="15.75" hidden="1" thickBot="1" x14ac:dyDescent="0.3">
      <c r="A4" t="s">
        <v>5</v>
      </c>
      <c r="B4">
        <v>1980</v>
      </c>
      <c r="C4" t="s">
        <v>8</v>
      </c>
      <c r="D4" t="s">
        <v>27</v>
      </c>
      <c r="E4">
        <v>490.08</v>
      </c>
      <c r="F4" s="8">
        <f t="shared" ref="F4" si="4">E69+E70+E71+E72+E73+E74+E75+E76+E77</f>
        <v>159.6</v>
      </c>
      <c r="G4" s="5">
        <f t="shared" si="1"/>
        <v>0.15959999999999999</v>
      </c>
      <c r="H4" s="7" t="s">
        <v>30</v>
      </c>
      <c r="I4" s="5">
        <f>E68+E69+E70+E71+E72+E73+E74+E75+E76+E77</f>
        <v>293.8</v>
      </c>
      <c r="J4" s="6">
        <f t="shared" si="3"/>
        <v>0.29380000000000001</v>
      </c>
      <c r="K4" s="7" t="s">
        <v>30</v>
      </c>
      <c r="M4" s="5"/>
      <c r="N4" s="6"/>
      <c r="O4" s="6"/>
      <c r="P4" s="6"/>
      <c r="Q4" s="7"/>
      <c r="R4" s="5"/>
      <c r="S4" s="6"/>
      <c r="T4" s="6"/>
      <c r="U4" s="6"/>
      <c r="V4" s="6"/>
      <c r="W4" s="5"/>
      <c r="X4" s="6"/>
      <c r="Y4" s="6"/>
      <c r="Z4" s="6"/>
      <c r="AA4" s="6"/>
      <c r="AB4" s="5"/>
      <c r="AC4" s="6"/>
      <c r="AD4" s="6"/>
      <c r="AE4" s="6"/>
      <c r="AF4" s="6"/>
      <c r="AG4" s="5"/>
      <c r="AH4" s="6"/>
      <c r="AI4" s="6"/>
      <c r="AJ4" s="6"/>
      <c r="AK4" s="7"/>
    </row>
    <row r="5" spans="1:37" ht="15.75" hidden="1" thickBot="1" x14ac:dyDescent="0.3">
      <c r="A5" t="s">
        <v>5</v>
      </c>
      <c r="B5">
        <v>1980</v>
      </c>
      <c r="C5" t="s">
        <v>9</v>
      </c>
      <c r="D5" t="s">
        <v>27</v>
      </c>
      <c r="E5">
        <v>0</v>
      </c>
      <c r="F5" s="8">
        <f t="shared" ref="F5" si="5">E90+E91+E92+E93+E94+E95+E96+E97+E98</f>
        <v>1188.3</v>
      </c>
      <c r="G5" s="5">
        <f t="shared" si="1"/>
        <v>1.1882999999999999</v>
      </c>
      <c r="H5" s="7" t="s">
        <v>44</v>
      </c>
      <c r="I5" s="5">
        <f>E89+E90+E91+E92+E93+E94+E95+E96+E97+E98</f>
        <v>1518.1</v>
      </c>
      <c r="J5" s="6">
        <f t="shared" si="3"/>
        <v>1.5181</v>
      </c>
      <c r="K5" s="7" t="s">
        <v>44</v>
      </c>
      <c r="M5" s="5"/>
      <c r="N5" s="6"/>
      <c r="O5" s="6"/>
      <c r="P5" s="6"/>
      <c r="Q5" s="7"/>
      <c r="R5" s="5"/>
      <c r="S5" s="6"/>
      <c r="T5" s="6"/>
      <c r="U5" s="6"/>
      <c r="V5" s="6"/>
      <c r="W5" s="5"/>
      <c r="X5" s="6"/>
      <c r="Y5" s="6"/>
      <c r="Z5" s="6"/>
      <c r="AA5" s="6"/>
      <c r="AB5" s="5"/>
      <c r="AC5" s="6"/>
      <c r="AD5" s="6"/>
      <c r="AE5" s="6"/>
      <c r="AF5" s="6"/>
      <c r="AG5" s="5"/>
      <c r="AH5" s="6"/>
      <c r="AI5" s="6"/>
      <c r="AJ5" s="6"/>
      <c r="AK5" s="7"/>
    </row>
    <row r="6" spans="1:37" ht="15.75" hidden="1" thickBot="1" x14ac:dyDescent="0.3">
      <c r="A6" t="s">
        <v>5</v>
      </c>
      <c r="B6">
        <v>1980</v>
      </c>
      <c r="C6" t="s">
        <v>10</v>
      </c>
      <c r="D6" t="s">
        <v>27</v>
      </c>
      <c r="E6">
        <v>0</v>
      </c>
      <c r="F6" s="8">
        <f t="shared" ref="F6" si="6">+E111+E112+E113+E114+E115+E116+E117+E118+E119</f>
        <v>1785.2</v>
      </c>
      <c r="G6" s="5">
        <f t="shared" si="1"/>
        <v>1.7852000000000001</v>
      </c>
      <c r="H6" s="7" t="s">
        <v>45</v>
      </c>
      <c r="I6" s="5">
        <f>E110+E111+E112+E113+E114+E115+E116+E117+E118+E119</f>
        <v>1820.2</v>
      </c>
      <c r="J6" s="6">
        <f t="shared" si="3"/>
        <v>1.8202</v>
      </c>
      <c r="K6" s="7" t="s">
        <v>45</v>
      </c>
      <c r="M6" s="5"/>
      <c r="N6" s="6"/>
      <c r="O6" s="6"/>
      <c r="P6" s="6"/>
      <c r="Q6" s="7"/>
      <c r="R6" s="5"/>
      <c r="S6" s="6"/>
      <c r="T6" s="6"/>
      <c r="U6" s="6"/>
      <c r="V6" s="6"/>
      <c r="W6" s="5"/>
      <c r="X6" s="6"/>
      <c r="Y6" s="6"/>
      <c r="Z6" s="6"/>
      <c r="AA6" s="6"/>
      <c r="AB6" s="5"/>
      <c r="AC6" s="6"/>
      <c r="AD6" s="6"/>
      <c r="AE6" s="6"/>
      <c r="AF6" s="6"/>
      <c r="AG6" s="5"/>
      <c r="AH6" s="6"/>
      <c r="AI6" s="6"/>
      <c r="AJ6" s="6"/>
      <c r="AK6" s="7"/>
    </row>
    <row r="7" spans="1:37" ht="15.75" hidden="1" thickBot="1" x14ac:dyDescent="0.3">
      <c r="A7" t="s">
        <v>5</v>
      </c>
      <c r="B7">
        <v>1980</v>
      </c>
      <c r="C7" t="s">
        <v>11</v>
      </c>
      <c r="D7" t="s">
        <v>27</v>
      </c>
      <c r="E7">
        <v>0</v>
      </c>
      <c r="F7" s="8">
        <f t="shared" ref="F7" si="7">E132+E133+E134+E135+E136+E137+E138+E139+E140</f>
        <v>539.6</v>
      </c>
      <c r="G7" s="5">
        <f t="shared" si="1"/>
        <v>0.53959999999999997</v>
      </c>
      <c r="H7" s="7" t="s">
        <v>46</v>
      </c>
      <c r="I7" s="5">
        <f>E131+E132+E133+E134+E135+E136+E137+E138+E139+E140</f>
        <v>539.6</v>
      </c>
      <c r="J7" s="6">
        <f t="shared" si="3"/>
        <v>0.53959999999999997</v>
      </c>
      <c r="K7" s="7" t="s">
        <v>46</v>
      </c>
      <c r="M7" s="5"/>
      <c r="N7" s="6"/>
      <c r="O7" s="6"/>
      <c r="P7" s="6"/>
      <c r="Q7" s="7"/>
      <c r="R7" s="5"/>
      <c r="S7" s="6"/>
      <c r="T7" s="6"/>
      <c r="U7" s="6"/>
      <c r="V7" s="6"/>
      <c r="W7" s="5"/>
      <c r="X7" s="6"/>
      <c r="Y7" s="6"/>
      <c r="Z7" s="6"/>
      <c r="AA7" s="6"/>
      <c r="AB7" s="5"/>
      <c r="AC7" s="6"/>
      <c r="AD7" s="6"/>
      <c r="AE7" s="6"/>
      <c r="AF7" s="6"/>
      <c r="AG7" s="5"/>
      <c r="AH7" s="6"/>
      <c r="AI7" s="6"/>
      <c r="AJ7" s="6"/>
      <c r="AK7" s="7"/>
    </row>
    <row r="8" spans="1:37" ht="15.75" hidden="1" thickBot="1" x14ac:dyDescent="0.3">
      <c r="A8" t="s">
        <v>5</v>
      </c>
      <c r="B8">
        <v>1980</v>
      </c>
      <c r="C8" t="s">
        <v>12</v>
      </c>
      <c r="D8" t="s">
        <v>27</v>
      </c>
      <c r="E8">
        <v>0</v>
      </c>
      <c r="F8" s="8">
        <f t="shared" ref="F8" si="8">E36+E37+E38+E39+E40+E41+E42+E43+E57+E58+E59+E60+E61+E62+E63+E64+E78+E79+E80+E81+E82+E83+E84+E85+E99+E100+E101+E102+E103+E104+E105+E106+E120+E121+E122+E123+E124+E125+E126+E127+E141+E142+E143+E144+E145+E146+E147+E148</f>
        <v>870.50000000000011</v>
      </c>
      <c r="G8" s="9">
        <f t="shared" si="1"/>
        <v>0.87050000000000016</v>
      </c>
      <c r="H8" s="11" t="s">
        <v>47</v>
      </c>
      <c r="I8" s="9">
        <f>E36+E37+E38+E39+E40+E41+E42+E43+E57+E58+E59+E60+E61+E62+E63+E64+E78+E79+E80+E81+E82+E83+E84+E85+E99+E100+E101+E102+E103+E104+E105+E106+E120+E121+E122+E123+E124+E125+E126+E127+E141+E142+E143+E144+E145+E146+E147+E148</f>
        <v>870.50000000000011</v>
      </c>
      <c r="J8" s="10">
        <f t="shared" si="3"/>
        <v>0.87050000000000016</v>
      </c>
      <c r="K8" s="11" t="s">
        <v>47</v>
      </c>
      <c r="M8" s="9"/>
      <c r="N8" s="10"/>
      <c r="O8" s="10"/>
      <c r="P8" s="10"/>
      <c r="Q8" s="11"/>
      <c r="R8" s="9"/>
      <c r="S8" s="10"/>
      <c r="T8" s="10"/>
      <c r="U8" s="10"/>
      <c r="V8" s="10"/>
      <c r="W8" s="9"/>
      <c r="X8" s="10"/>
      <c r="Y8" s="10"/>
      <c r="Z8" s="10"/>
      <c r="AA8" s="10"/>
      <c r="AB8" s="9"/>
      <c r="AC8" s="10"/>
      <c r="AD8" s="10"/>
      <c r="AE8" s="10"/>
      <c r="AF8" s="10"/>
      <c r="AG8" s="9"/>
      <c r="AH8" s="10"/>
      <c r="AI8" s="10"/>
      <c r="AJ8" s="10"/>
      <c r="AK8" s="11"/>
    </row>
    <row r="9" spans="1:37" ht="15.75" hidden="1" thickBot="1" x14ac:dyDescent="0.3">
      <c r="A9" t="s">
        <v>5</v>
      </c>
      <c r="B9">
        <v>1980</v>
      </c>
      <c r="C9" t="s">
        <v>13</v>
      </c>
      <c r="D9" t="s">
        <v>27</v>
      </c>
      <c r="E9">
        <v>0</v>
      </c>
      <c r="F9" s="8"/>
    </row>
    <row r="10" spans="1:37" ht="15.75" hidden="1" thickBot="1" x14ac:dyDescent="0.3">
      <c r="A10" t="s">
        <v>5</v>
      </c>
      <c r="B10">
        <v>1980</v>
      </c>
      <c r="C10" t="s">
        <v>14</v>
      </c>
      <c r="D10" t="s">
        <v>27</v>
      </c>
      <c r="E10">
        <v>0</v>
      </c>
      <c r="F10" s="8"/>
      <c r="H10" s="20" t="s">
        <v>62</v>
      </c>
      <c r="I10" s="19">
        <f>E36+E37+E38+E39+E40+E41+E42+E43+E57+E58+E59+E60+E61+E62+E63+E64</f>
        <v>0</v>
      </c>
      <c r="J10" s="19">
        <f t="shared" ref="J10:J14" si="9">I10/1000</f>
        <v>0</v>
      </c>
      <c r="K10" s="18" t="s">
        <v>43</v>
      </c>
    </row>
    <row r="11" spans="1:37" ht="15.75" hidden="1" thickBot="1" x14ac:dyDescent="0.3">
      <c r="A11" t="s">
        <v>5</v>
      </c>
      <c r="B11">
        <v>1980</v>
      </c>
      <c r="C11" t="s">
        <v>15</v>
      </c>
      <c r="D11" t="s">
        <v>27</v>
      </c>
      <c r="E11">
        <v>0</v>
      </c>
      <c r="F11" s="8"/>
      <c r="H11" s="5"/>
      <c r="I11" s="6">
        <f>E78+E79+E80+E81+E82+E83+E84+E85</f>
        <v>44.9</v>
      </c>
      <c r="J11" s="6">
        <f t="shared" si="9"/>
        <v>4.4899999999999995E-2</v>
      </c>
      <c r="K11" s="7" t="s">
        <v>30</v>
      </c>
    </row>
    <row r="12" spans="1:37" ht="15.75" hidden="1" thickBot="1" x14ac:dyDescent="0.3">
      <c r="A12" t="s">
        <v>5</v>
      </c>
      <c r="B12">
        <v>1980</v>
      </c>
      <c r="C12" t="s">
        <v>16</v>
      </c>
      <c r="D12" t="s">
        <v>27</v>
      </c>
      <c r="E12">
        <v>0</v>
      </c>
      <c r="F12" s="8"/>
      <c r="H12" s="5"/>
      <c r="I12" s="6">
        <f>E99+E100+E101+E102+E103+E104+E105+E106</f>
        <v>470.59999999999991</v>
      </c>
      <c r="J12" s="6">
        <f t="shared" si="9"/>
        <v>0.47059999999999991</v>
      </c>
      <c r="K12" s="7" t="s">
        <v>44</v>
      </c>
    </row>
    <row r="13" spans="1:37" ht="15.75" hidden="1" thickBot="1" x14ac:dyDescent="0.3">
      <c r="A13" t="s">
        <v>5</v>
      </c>
      <c r="B13">
        <v>1980</v>
      </c>
      <c r="C13" t="s">
        <v>17</v>
      </c>
      <c r="D13" t="s">
        <v>27</v>
      </c>
      <c r="E13">
        <v>0</v>
      </c>
      <c r="F13" s="8"/>
      <c r="H13" s="5"/>
      <c r="I13" s="6">
        <f>E120+E121+E122+E123+E124+E125+E126+E127</f>
        <v>289.60000000000008</v>
      </c>
      <c r="J13" s="6">
        <f t="shared" si="9"/>
        <v>0.28960000000000008</v>
      </c>
      <c r="K13" s="7" t="s">
        <v>45</v>
      </c>
    </row>
    <row r="14" spans="1:37" ht="15.75" hidden="1" thickBot="1" x14ac:dyDescent="0.3">
      <c r="A14" t="s">
        <v>5</v>
      </c>
      <c r="B14">
        <v>1980</v>
      </c>
      <c r="C14" t="s">
        <v>18</v>
      </c>
      <c r="D14" t="s">
        <v>27</v>
      </c>
      <c r="E14">
        <v>0</v>
      </c>
      <c r="F14" s="8"/>
      <c r="H14" s="9"/>
      <c r="I14" s="10">
        <f>E141+E142+E143+E144+E145+E146+E147+E148</f>
        <v>65.400000000000006</v>
      </c>
      <c r="J14" s="10">
        <f t="shared" si="9"/>
        <v>6.54E-2</v>
      </c>
      <c r="K14" s="11" t="s">
        <v>46</v>
      </c>
    </row>
    <row r="15" spans="1:37" ht="15.75" hidden="1" thickBot="1" x14ac:dyDescent="0.3">
      <c r="A15" t="s">
        <v>5</v>
      </c>
      <c r="B15">
        <v>1980</v>
      </c>
      <c r="C15" t="s">
        <v>19</v>
      </c>
      <c r="D15" t="s">
        <v>27</v>
      </c>
      <c r="E15">
        <v>0</v>
      </c>
      <c r="F15" s="8"/>
    </row>
    <row r="16" spans="1:37" ht="15.75" hidden="1" thickBot="1" x14ac:dyDescent="0.3">
      <c r="A16" t="s">
        <v>5</v>
      </c>
      <c r="B16">
        <v>1980</v>
      </c>
      <c r="C16" t="s">
        <v>20</v>
      </c>
      <c r="D16" t="s">
        <v>27</v>
      </c>
      <c r="E16">
        <v>0</v>
      </c>
      <c r="F16" s="8"/>
    </row>
    <row r="17" spans="1:11" ht="15.75" hidden="1" thickBot="1" x14ac:dyDescent="0.3">
      <c r="A17" t="s">
        <v>5</v>
      </c>
      <c r="B17">
        <v>1980</v>
      </c>
      <c r="C17" t="s">
        <v>21</v>
      </c>
      <c r="D17" t="s">
        <v>27</v>
      </c>
      <c r="E17">
        <v>0</v>
      </c>
      <c r="F17" s="8"/>
      <c r="H17" s="20" t="s">
        <v>63</v>
      </c>
      <c r="I17" s="19">
        <f>SUM(E27:E30)+SUM(E48:E51)</f>
        <v>0</v>
      </c>
      <c r="J17" s="19">
        <f t="shared" ref="J17:J22" si="10">I17/1000</f>
        <v>0</v>
      </c>
      <c r="K17" s="18" t="s">
        <v>43</v>
      </c>
    </row>
    <row r="18" spans="1:11" ht="15.75" hidden="1" thickBot="1" x14ac:dyDescent="0.3">
      <c r="A18" t="s">
        <v>5</v>
      </c>
      <c r="B18">
        <v>1980</v>
      </c>
      <c r="C18" t="s">
        <v>22</v>
      </c>
      <c r="D18" t="s">
        <v>27</v>
      </c>
      <c r="E18">
        <v>0</v>
      </c>
      <c r="F18" s="8"/>
      <c r="H18" s="5"/>
      <c r="I18" s="6">
        <f>SUM(E69:E72)</f>
        <v>76.7</v>
      </c>
      <c r="J18" s="6">
        <f t="shared" si="10"/>
        <v>7.6700000000000004E-2</v>
      </c>
      <c r="K18" s="7" t="s">
        <v>30</v>
      </c>
    </row>
    <row r="19" spans="1:11" ht="15.75" hidden="1" thickBot="1" x14ac:dyDescent="0.3">
      <c r="A19" t="s">
        <v>5</v>
      </c>
      <c r="B19">
        <v>1980</v>
      </c>
      <c r="C19" t="s">
        <v>23</v>
      </c>
      <c r="D19" t="s">
        <v>27</v>
      </c>
      <c r="E19">
        <v>0</v>
      </c>
      <c r="F19" s="8"/>
      <c r="H19" s="5"/>
      <c r="I19" s="6">
        <f>SUM(E90:E93)</f>
        <v>484.09999999999997</v>
      </c>
      <c r="J19" s="6">
        <f t="shared" si="10"/>
        <v>0.48409999999999997</v>
      </c>
      <c r="K19" s="7" t="s">
        <v>44</v>
      </c>
    </row>
    <row r="20" spans="1:11" ht="15.75" hidden="1" thickBot="1" x14ac:dyDescent="0.3">
      <c r="A20" t="s">
        <v>5</v>
      </c>
      <c r="B20">
        <v>1980</v>
      </c>
      <c r="C20" t="s">
        <v>24</v>
      </c>
      <c r="D20" t="s">
        <v>27</v>
      </c>
      <c r="E20">
        <v>0</v>
      </c>
      <c r="F20" s="8"/>
      <c r="H20" s="5"/>
      <c r="I20" s="6">
        <f>SUM(E111:E114)</f>
        <v>1042</v>
      </c>
      <c r="J20" s="6">
        <f t="shared" si="10"/>
        <v>1.042</v>
      </c>
      <c r="K20" s="7" t="s">
        <v>45</v>
      </c>
    </row>
    <row r="21" spans="1:11" ht="15.75" hidden="1" thickBot="1" x14ac:dyDescent="0.3">
      <c r="A21" t="s">
        <v>5</v>
      </c>
      <c r="B21">
        <v>1980</v>
      </c>
      <c r="C21" t="s">
        <v>25</v>
      </c>
      <c r="D21" t="s">
        <v>27</v>
      </c>
      <c r="E21">
        <v>0</v>
      </c>
      <c r="F21" s="8"/>
      <c r="H21" s="9"/>
      <c r="I21" s="10">
        <f>SUM(E132:E135)</f>
        <v>291.5</v>
      </c>
      <c r="J21" s="10">
        <f t="shared" si="10"/>
        <v>0.29149999999999998</v>
      </c>
      <c r="K21" s="11" t="s">
        <v>46</v>
      </c>
    </row>
    <row r="22" spans="1:11" ht="15.75" hidden="1" thickBot="1" x14ac:dyDescent="0.3">
      <c r="A22" t="s">
        <v>5</v>
      </c>
      <c r="B22">
        <v>1980</v>
      </c>
      <c r="C22" t="s">
        <v>26</v>
      </c>
      <c r="D22" t="s">
        <v>27</v>
      </c>
      <c r="E22">
        <v>0</v>
      </c>
      <c r="F22" s="8"/>
      <c r="I22">
        <f>SUM(E31:E43)+SUM(E52:E64)+SUM(E73:E85)+SUM(E94:E106)+SUM(E115:E127)+SUM(E136:E148)</f>
        <v>2648.9</v>
      </c>
      <c r="J22" s="6">
        <f t="shared" si="10"/>
        <v>2.6489000000000003</v>
      </c>
      <c r="K22" s="6" t="s">
        <v>64</v>
      </c>
    </row>
    <row r="23" spans="1:11" ht="15.75" hidden="1" thickBot="1" x14ac:dyDescent="0.3">
      <c r="A23" t="s">
        <v>5</v>
      </c>
      <c r="B23">
        <v>1980</v>
      </c>
      <c r="C23" t="s">
        <v>6</v>
      </c>
      <c r="D23" t="s">
        <v>28</v>
      </c>
      <c r="E23">
        <v>0</v>
      </c>
      <c r="F23" s="8"/>
    </row>
    <row r="24" spans="1:11" ht="15.75" hidden="1" thickBot="1" x14ac:dyDescent="0.3">
      <c r="A24" t="s">
        <v>5</v>
      </c>
      <c r="B24">
        <v>1980</v>
      </c>
      <c r="C24" t="s">
        <v>7</v>
      </c>
      <c r="D24" t="s">
        <v>28</v>
      </c>
      <c r="E24">
        <v>0</v>
      </c>
      <c r="F24" s="8"/>
    </row>
    <row r="25" spans="1:11" ht="15.75" hidden="1" thickBot="1" x14ac:dyDescent="0.3">
      <c r="A25" t="s">
        <v>5</v>
      </c>
      <c r="B25">
        <v>1980</v>
      </c>
      <c r="C25" t="s">
        <v>8</v>
      </c>
      <c r="D25" t="s">
        <v>28</v>
      </c>
      <c r="E25">
        <v>0</v>
      </c>
      <c r="F25" s="8"/>
    </row>
    <row r="26" spans="1:11" ht="15.75" hidden="1" thickBot="1" x14ac:dyDescent="0.3">
      <c r="A26" t="s">
        <v>5</v>
      </c>
      <c r="B26">
        <v>1980</v>
      </c>
      <c r="C26" t="s">
        <v>9</v>
      </c>
      <c r="D26" t="s">
        <v>28</v>
      </c>
      <c r="E26">
        <v>0</v>
      </c>
      <c r="F26" s="8"/>
    </row>
    <row r="27" spans="1:11" ht="15.75" hidden="1" thickBot="1" x14ac:dyDescent="0.3">
      <c r="A27" t="s">
        <v>5</v>
      </c>
      <c r="B27">
        <v>1980</v>
      </c>
      <c r="C27" t="s">
        <v>10</v>
      </c>
      <c r="D27" t="s">
        <v>28</v>
      </c>
      <c r="E27">
        <v>0</v>
      </c>
      <c r="F27" s="8"/>
    </row>
    <row r="28" spans="1:11" ht="15.75" hidden="1" thickBot="1" x14ac:dyDescent="0.3">
      <c r="A28" t="s">
        <v>5</v>
      </c>
      <c r="B28">
        <v>1980</v>
      </c>
      <c r="C28" t="s">
        <v>11</v>
      </c>
      <c r="D28" t="s">
        <v>28</v>
      </c>
      <c r="E28">
        <v>0</v>
      </c>
      <c r="F28" s="8"/>
    </row>
    <row r="29" spans="1:11" ht="15.75" hidden="1" thickBot="1" x14ac:dyDescent="0.3">
      <c r="A29" t="s">
        <v>5</v>
      </c>
      <c r="B29">
        <v>1980</v>
      </c>
      <c r="C29" t="s">
        <v>12</v>
      </c>
      <c r="D29" t="s">
        <v>28</v>
      </c>
      <c r="E29">
        <v>0</v>
      </c>
      <c r="F29" s="8"/>
    </row>
    <row r="30" spans="1:11" ht="15.75" hidden="1" thickBot="1" x14ac:dyDescent="0.3">
      <c r="A30" t="s">
        <v>5</v>
      </c>
      <c r="B30">
        <v>1980</v>
      </c>
      <c r="C30" t="s">
        <v>13</v>
      </c>
      <c r="D30" t="s">
        <v>28</v>
      </c>
      <c r="E30">
        <v>0</v>
      </c>
      <c r="F30" s="8"/>
    </row>
    <row r="31" spans="1:11" ht="15.75" hidden="1" thickBot="1" x14ac:dyDescent="0.3">
      <c r="A31" t="s">
        <v>5</v>
      </c>
      <c r="B31">
        <v>1980</v>
      </c>
      <c r="C31" t="s">
        <v>14</v>
      </c>
      <c r="D31" t="s">
        <v>28</v>
      </c>
      <c r="E31">
        <v>0</v>
      </c>
      <c r="F31" s="8"/>
    </row>
    <row r="32" spans="1:11" ht="15.75" hidden="1" thickBot="1" x14ac:dyDescent="0.3">
      <c r="A32" t="s">
        <v>5</v>
      </c>
      <c r="B32">
        <v>1980</v>
      </c>
      <c r="C32" t="s">
        <v>15</v>
      </c>
      <c r="D32" t="s">
        <v>28</v>
      </c>
      <c r="E32">
        <v>0</v>
      </c>
      <c r="F32" s="8"/>
    </row>
    <row r="33" spans="1:6" ht="15.75" hidden="1" thickBot="1" x14ac:dyDescent="0.3">
      <c r="A33" t="s">
        <v>5</v>
      </c>
      <c r="B33">
        <v>1980</v>
      </c>
      <c r="C33" t="s">
        <v>16</v>
      </c>
      <c r="D33" t="s">
        <v>28</v>
      </c>
      <c r="E33">
        <v>0</v>
      </c>
      <c r="F33" s="8"/>
    </row>
    <row r="34" spans="1:6" ht="15.75" hidden="1" thickBot="1" x14ac:dyDescent="0.3">
      <c r="A34" t="s">
        <v>5</v>
      </c>
      <c r="B34">
        <v>1980</v>
      </c>
      <c r="C34" t="s">
        <v>17</v>
      </c>
      <c r="D34" t="s">
        <v>28</v>
      </c>
      <c r="E34">
        <v>0</v>
      </c>
      <c r="F34" s="8"/>
    </row>
    <row r="35" spans="1:6" ht="15.75" hidden="1" thickBot="1" x14ac:dyDescent="0.3">
      <c r="A35" t="s">
        <v>5</v>
      </c>
      <c r="B35">
        <v>1980</v>
      </c>
      <c r="C35" t="s">
        <v>18</v>
      </c>
      <c r="D35" t="s">
        <v>28</v>
      </c>
      <c r="E35">
        <v>0</v>
      </c>
      <c r="F35" s="8"/>
    </row>
    <row r="36" spans="1:6" ht="15.75" hidden="1" thickBot="1" x14ac:dyDescent="0.3">
      <c r="A36" t="s">
        <v>5</v>
      </c>
      <c r="B36">
        <v>1980</v>
      </c>
      <c r="C36" t="s">
        <v>19</v>
      </c>
      <c r="D36" t="s">
        <v>28</v>
      </c>
      <c r="E36">
        <v>0</v>
      </c>
      <c r="F36" s="8"/>
    </row>
    <row r="37" spans="1:6" ht="15.75" hidden="1" thickBot="1" x14ac:dyDescent="0.3">
      <c r="A37" t="s">
        <v>5</v>
      </c>
      <c r="B37">
        <v>1980</v>
      </c>
      <c r="C37" t="s">
        <v>20</v>
      </c>
      <c r="D37" t="s">
        <v>28</v>
      </c>
      <c r="E37">
        <v>0</v>
      </c>
      <c r="F37" s="8"/>
    </row>
    <row r="38" spans="1:6" ht="15.75" hidden="1" thickBot="1" x14ac:dyDescent="0.3">
      <c r="A38" t="s">
        <v>5</v>
      </c>
      <c r="B38">
        <v>1980</v>
      </c>
      <c r="C38" t="s">
        <v>21</v>
      </c>
      <c r="D38" t="s">
        <v>28</v>
      </c>
      <c r="E38">
        <v>0</v>
      </c>
      <c r="F38" s="8"/>
    </row>
    <row r="39" spans="1:6" ht="15.75" hidden="1" thickBot="1" x14ac:dyDescent="0.3">
      <c r="A39" t="s">
        <v>5</v>
      </c>
      <c r="B39">
        <v>1980</v>
      </c>
      <c r="C39" t="s">
        <v>22</v>
      </c>
      <c r="D39" t="s">
        <v>28</v>
      </c>
      <c r="E39">
        <v>0</v>
      </c>
      <c r="F39" s="8"/>
    </row>
    <row r="40" spans="1:6" ht="15.75" hidden="1" thickBot="1" x14ac:dyDescent="0.3">
      <c r="A40" t="s">
        <v>5</v>
      </c>
      <c r="B40">
        <v>1980</v>
      </c>
      <c r="C40" t="s">
        <v>23</v>
      </c>
      <c r="D40" t="s">
        <v>28</v>
      </c>
      <c r="E40">
        <v>0</v>
      </c>
      <c r="F40" s="8"/>
    </row>
    <row r="41" spans="1:6" ht="15.75" hidden="1" thickBot="1" x14ac:dyDescent="0.3">
      <c r="A41" t="s">
        <v>5</v>
      </c>
      <c r="B41">
        <v>1980</v>
      </c>
      <c r="C41" t="s">
        <v>24</v>
      </c>
      <c r="D41" t="s">
        <v>28</v>
      </c>
      <c r="E41">
        <v>0</v>
      </c>
      <c r="F41" s="8"/>
    </row>
    <row r="42" spans="1:6" ht="15.75" hidden="1" thickBot="1" x14ac:dyDescent="0.3">
      <c r="A42" t="s">
        <v>5</v>
      </c>
      <c r="B42">
        <v>1980</v>
      </c>
      <c r="C42" t="s">
        <v>25</v>
      </c>
      <c r="D42" t="s">
        <v>28</v>
      </c>
      <c r="E42">
        <v>0</v>
      </c>
      <c r="F42" s="8"/>
    </row>
    <row r="43" spans="1:6" ht="15.75" hidden="1" thickBot="1" x14ac:dyDescent="0.3">
      <c r="A43" t="s">
        <v>5</v>
      </c>
      <c r="B43">
        <v>1980</v>
      </c>
      <c r="C43" t="s">
        <v>26</v>
      </c>
      <c r="D43" t="s">
        <v>28</v>
      </c>
      <c r="E43">
        <v>0</v>
      </c>
      <c r="F43" s="8"/>
    </row>
    <row r="44" spans="1:6" ht="15.75" hidden="1" thickBot="1" x14ac:dyDescent="0.3">
      <c r="A44" t="s">
        <v>5</v>
      </c>
      <c r="B44">
        <v>1980</v>
      </c>
      <c r="C44" t="s">
        <v>6</v>
      </c>
      <c r="D44" t="s">
        <v>29</v>
      </c>
      <c r="E44">
        <v>0</v>
      </c>
      <c r="F44" s="8"/>
    </row>
    <row r="45" spans="1:6" ht="15.75" hidden="1" thickBot="1" x14ac:dyDescent="0.3">
      <c r="A45" t="s">
        <v>5</v>
      </c>
      <c r="B45">
        <v>1980</v>
      </c>
      <c r="C45" t="s">
        <v>7</v>
      </c>
      <c r="D45" t="s">
        <v>29</v>
      </c>
      <c r="E45">
        <v>0</v>
      </c>
      <c r="F45" s="8"/>
    </row>
    <row r="46" spans="1:6" ht="15.75" hidden="1" thickBot="1" x14ac:dyDescent="0.3">
      <c r="A46" t="s">
        <v>5</v>
      </c>
      <c r="B46">
        <v>1980</v>
      </c>
      <c r="C46" t="s">
        <v>8</v>
      </c>
      <c r="D46" t="s">
        <v>29</v>
      </c>
      <c r="E46">
        <v>0</v>
      </c>
      <c r="F46" s="8"/>
    </row>
    <row r="47" spans="1:6" ht="15.75" hidden="1" thickBot="1" x14ac:dyDescent="0.3">
      <c r="A47" t="s">
        <v>5</v>
      </c>
      <c r="B47">
        <v>1980</v>
      </c>
      <c r="C47" t="s">
        <v>9</v>
      </c>
      <c r="D47" t="s">
        <v>29</v>
      </c>
      <c r="E47">
        <v>0</v>
      </c>
      <c r="F47" s="8"/>
    </row>
    <row r="48" spans="1:6" ht="15.75" hidden="1" thickBot="1" x14ac:dyDescent="0.3">
      <c r="A48" t="s">
        <v>5</v>
      </c>
      <c r="B48">
        <v>1980</v>
      </c>
      <c r="C48" t="s">
        <v>10</v>
      </c>
      <c r="D48" t="s">
        <v>29</v>
      </c>
      <c r="E48">
        <v>0</v>
      </c>
      <c r="F48" s="8"/>
    </row>
    <row r="49" spans="1:6" ht="15.75" hidden="1" thickBot="1" x14ac:dyDescent="0.3">
      <c r="A49" t="s">
        <v>5</v>
      </c>
      <c r="B49">
        <v>1980</v>
      </c>
      <c r="C49" t="s">
        <v>11</v>
      </c>
      <c r="D49" t="s">
        <v>29</v>
      </c>
      <c r="E49">
        <v>0</v>
      </c>
      <c r="F49" s="8"/>
    </row>
    <row r="50" spans="1:6" ht="15.75" hidden="1" thickBot="1" x14ac:dyDescent="0.3">
      <c r="A50" t="s">
        <v>5</v>
      </c>
      <c r="B50">
        <v>1980</v>
      </c>
      <c r="C50" t="s">
        <v>12</v>
      </c>
      <c r="D50" t="s">
        <v>29</v>
      </c>
      <c r="E50">
        <v>0</v>
      </c>
      <c r="F50" s="8"/>
    </row>
    <row r="51" spans="1:6" ht="15.75" hidden="1" thickBot="1" x14ac:dyDescent="0.3">
      <c r="A51" t="s">
        <v>5</v>
      </c>
      <c r="B51">
        <v>1980</v>
      </c>
      <c r="C51" t="s">
        <v>13</v>
      </c>
      <c r="D51" t="s">
        <v>29</v>
      </c>
      <c r="E51">
        <v>0</v>
      </c>
      <c r="F51" s="8"/>
    </row>
    <row r="52" spans="1:6" ht="15.75" hidden="1" thickBot="1" x14ac:dyDescent="0.3">
      <c r="A52" t="s">
        <v>5</v>
      </c>
      <c r="B52">
        <v>1980</v>
      </c>
      <c r="C52" t="s">
        <v>14</v>
      </c>
      <c r="D52" t="s">
        <v>29</v>
      </c>
      <c r="E52">
        <v>0</v>
      </c>
      <c r="F52" s="8"/>
    </row>
    <row r="53" spans="1:6" ht="15.75" hidden="1" thickBot="1" x14ac:dyDescent="0.3">
      <c r="A53" t="s">
        <v>5</v>
      </c>
      <c r="B53">
        <v>1980</v>
      </c>
      <c r="C53" t="s">
        <v>15</v>
      </c>
      <c r="D53" t="s">
        <v>29</v>
      </c>
      <c r="E53">
        <v>0</v>
      </c>
      <c r="F53" s="8"/>
    </row>
    <row r="54" spans="1:6" ht="15.75" hidden="1" thickBot="1" x14ac:dyDescent="0.3">
      <c r="A54" t="s">
        <v>5</v>
      </c>
      <c r="B54">
        <v>1980</v>
      </c>
      <c r="C54" t="s">
        <v>16</v>
      </c>
      <c r="D54" t="s">
        <v>29</v>
      </c>
      <c r="E54">
        <v>0</v>
      </c>
      <c r="F54" s="8"/>
    </row>
    <row r="55" spans="1:6" ht="15.75" hidden="1" thickBot="1" x14ac:dyDescent="0.3">
      <c r="A55" t="s">
        <v>5</v>
      </c>
      <c r="B55">
        <v>1980</v>
      </c>
      <c r="C55" t="s">
        <v>17</v>
      </c>
      <c r="D55" t="s">
        <v>29</v>
      </c>
      <c r="E55">
        <v>0</v>
      </c>
      <c r="F55" s="8"/>
    </row>
    <row r="56" spans="1:6" ht="15.75" hidden="1" thickBot="1" x14ac:dyDescent="0.3">
      <c r="A56" t="s">
        <v>5</v>
      </c>
      <c r="B56">
        <v>1980</v>
      </c>
      <c r="C56" t="s">
        <v>18</v>
      </c>
      <c r="D56" t="s">
        <v>29</v>
      </c>
      <c r="E56">
        <v>0</v>
      </c>
      <c r="F56" s="8"/>
    </row>
    <row r="57" spans="1:6" ht="15.75" hidden="1" thickBot="1" x14ac:dyDescent="0.3">
      <c r="A57" t="s">
        <v>5</v>
      </c>
      <c r="B57">
        <v>1980</v>
      </c>
      <c r="C57" t="s">
        <v>19</v>
      </c>
      <c r="D57" t="s">
        <v>29</v>
      </c>
      <c r="E57">
        <v>0</v>
      </c>
      <c r="F57" s="8"/>
    </row>
    <row r="58" spans="1:6" ht="15.75" hidden="1" thickBot="1" x14ac:dyDescent="0.3">
      <c r="A58" t="s">
        <v>5</v>
      </c>
      <c r="B58">
        <v>1980</v>
      </c>
      <c r="C58" t="s">
        <v>20</v>
      </c>
      <c r="D58" t="s">
        <v>29</v>
      </c>
      <c r="E58">
        <v>0</v>
      </c>
      <c r="F58" s="8"/>
    </row>
    <row r="59" spans="1:6" ht="15.75" hidden="1" thickBot="1" x14ac:dyDescent="0.3">
      <c r="A59" t="s">
        <v>5</v>
      </c>
      <c r="B59">
        <v>1980</v>
      </c>
      <c r="C59" t="s">
        <v>21</v>
      </c>
      <c r="D59" t="s">
        <v>29</v>
      </c>
      <c r="E59">
        <v>0</v>
      </c>
      <c r="F59" s="8"/>
    </row>
    <row r="60" spans="1:6" ht="15.75" hidden="1" thickBot="1" x14ac:dyDescent="0.3">
      <c r="A60" t="s">
        <v>5</v>
      </c>
      <c r="B60">
        <v>1980</v>
      </c>
      <c r="C60" t="s">
        <v>22</v>
      </c>
      <c r="D60" t="s">
        <v>29</v>
      </c>
      <c r="E60">
        <v>0</v>
      </c>
      <c r="F60" s="8"/>
    </row>
    <row r="61" spans="1:6" ht="15.75" hidden="1" thickBot="1" x14ac:dyDescent="0.3">
      <c r="A61" t="s">
        <v>5</v>
      </c>
      <c r="B61">
        <v>1980</v>
      </c>
      <c r="C61" t="s">
        <v>23</v>
      </c>
      <c r="D61" t="s">
        <v>29</v>
      </c>
      <c r="E61">
        <v>0</v>
      </c>
      <c r="F61" s="8"/>
    </row>
    <row r="62" spans="1:6" ht="15.75" hidden="1" thickBot="1" x14ac:dyDescent="0.3">
      <c r="A62" t="s">
        <v>5</v>
      </c>
      <c r="B62">
        <v>1980</v>
      </c>
      <c r="C62" t="s">
        <v>24</v>
      </c>
      <c r="D62" t="s">
        <v>29</v>
      </c>
      <c r="E62">
        <v>0</v>
      </c>
      <c r="F62" s="8"/>
    </row>
    <row r="63" spans="1:6" ht="15.75" hidden="1" thickBot="1" x14ac:dyDescent="0.3">
      <c r="A63" t="s">
        <v>5</v>
      </c>
      <c r="B63">
        <v>1980</v>
      </c>
      <c r="C63" t="s">
        <v>25</v>
      </c>
      <c r="D63" t="s">
        <v>29</v>
      </c>
      <c r="E63">
        <v>0</v>
      </c>
      <c r="F63" s="8"/>
    </row>
    <row r="64" spans="1:6" ht="15.75" hidden="1" thickBot="1" x14ac:dyDescent="0.3">
      <c r="A64" t="s">
        <v>5</v>
      </c>
      <c r="B64">
        <v>1980</v>
      </c>
      <c r="C64" t="s">
        <v>26</v>
      </c>
      <c r="D64" t="s">
        <v>29</v>
      </c>
      <c r="E64">
        <v>0</v>
      </c>
      <c r="F64" s="8"/>
    </row>
    <row r="65" spans="1:6" ht="15.75" hidden="1" thickBot="1" x14ac:dyDescent="0.3">
      <c r="A65" t="s">
        <v>5</v>
      </c>
      <c r="B65">
        <v>1980</v>
      </c>
      <c r="C65" t="s">
        <v>6</v>
      </c>
      <c r="D65" t="s">
        <v>30</v>
      </c>
      <c r="E65">
        <v>0</v>
      </c>
      <c r="F65" s="8"/>
    </row>
    <row r="66" spans="1:6" ht="15.75" hidden="1" thickBot="1" x14ac:dyDescent="0.3">
      <c r="A66" t="s">
        <v>5</v>
      </c>
      <c r="B66">
        <v>1980</v>
      </c>
      <c r="C66" t="s">
        <v>7</v>
      </c>
      <c r="D66" t="s">
        <v>30</v>
      </c>
      <c r="E66">
        <v>0</v>
      </c>
      <c r="F66" s="8"/>
    </row>
    <row r="67" spans="1:6" ht="15.75" hidden="1" thickBot="1" x14ac:dyDescent="0.3">
      <c r="A67" t="s">
        <v>5</v>
      </c>
      <c r="B67">
        <v>1980</v>
      </c>
      <c r="C67" t="s">
        <v>8</v>
      </c>
      <c r="D67" t="s">
        <v>30</v>
      </c>
      <c r="E67">
        <v>0</v>
      </c>
      <c r="F67" s="8"/>
    </row>
    <row r="68" spans="1:6" ht="15.75" hidden="1" thickBot="1" x14ac:dyDescent="0.3">
      <c r="A68" t="s">
        <v>5</v>
      </c>
      <c r="B68">
        <v>1980</v>
      </c>
      <c r="C68" t="s">
        <v>9</v>
      </c>
      <c r="D68" t="s">
        <v>30</v>
      </c>
      <c r="E68">
        <v>134.19999999999999</v>
      </c>
      <c r="F68" s="8"/>
    </row>
    <row r="69" spans="1:6" ht="15.75" hidden="1" thickBot="1" x14ac:dyDescent="0.3">
      <c r="A69" t="s">
        <v>5</v>
      </c>
      <c r="B69">
        <v>1980</v>
      </c>
      <c r="C69" t="s">
        <v>10</v>
      </c>
      <c r="D69" t="s">
        <v>30</v>
      </c>
      <c r="E69">
        <v>20.6</v>
      </c>
      <c r="F69" s="8"/>
    </row>
    <row r="70" spans="1:6" ht="15.75" hidden="1" thickBot="1" x14ac:dyDescent="0.3">
      <c r="A70" t="s">
        <v>5</v>
      </c>
      <c r="B70">
        <v>1980</v>
      </c>
      <c r="C70" t="s">
        <v>11</v>
      </c>
      <c r="D70" t="s">
        <v>30</v>
      </c>
      <c r="E70">
        <v>22.4</v>
      </c>
      <c r="F70" s="8"/>
    </row>
    <row r="71" spans="1:6" ht="15.75" hidden="1" thickBot="1" x14ac:dyDescent="0.3">
      <c r="A71" t="s">
        <v>5</v>
      </c>
      <c r="B71">
        <v>1980</v>
      </c>
      <c r="C71" t="s">
        <v>12</v>
      </c>
      <c r="D71" t="s">
        <v>30</v>
      </c>
      <c r="E71">
        <v>17.7</v>
      </c>
      <c r="F71" s="8"/>
    </row>
    <row r="72" spans="1:6" ht="15.75" hidden="1" thickBot="1" x14ac:dyDescent="0.3">
      <c r="A72" t="s">
        <v>5</v>
      </c>
      <c r="B72">
        <v>1980</v>
      </c>
      <c r="C72" t="s">
        <v>13</v>
      </c>
      <c r="D72" t="s">
        <v>30</v>
      </c>
      <c r="E72">
        <v>16</v>
      </c>
      <c r="F72" s="8"/>
    </row>
    <row r="73" spans="1:6" ht="15.75" hidden="1" thickBot="1" x14ac:dyDescent="0.3">
      <c r="A73" t="s">
        <v>5</v>
      </c>
      <c r="B73">
        <v>1980</v>
      </c>
      <c r="C73" t="s">
        <v>14</v>
      </c>
      <c r="D73" t="s">
        <v>30</v>
      </c>
      <c r="E73">
        <v>17.399999999999999</v>
      </c>
      <c r="F73" s="8"/>
    </row>
    <row r="74" spans="1:6" ht="15.75" hidden="1" thickBot="1" x14ac:dyDescent="0.3">
      <c r="A74" t="s">
        <v>5</v>
      </c>
      <c r="B74">
        <v>1980</v>
      </c>
      <c r="C74" t="s">
        <v>15</v>
      </c>
      <c r="D74" t="s">
        <v>30</v>
      </c>
      <c r="E74">
        <v>17.399999999999999</v>
      </c>
      <c r="F74" s="8"/>
    </row>
    <row r="75" spans="1:6" ht="15.75" hidden="1" thickBot="1" x14ac:dyDescent="0.3">
      <c r="A75" t="s">
        <v>5</v>
      </c>
      <c r="B75">
        <v>1980</v>
      </c>
      <c r="C75" t="s">
        <v>16</v>
      </c>
      <c r="D75" t="s">
        <v>30</v>
      </c>
      <c r="E75">
        <v>17</v>
      </c>
      <c r="F75" s="8"/>
    </row>
    <row r="76" spans="1:6" ht="15.75" hidden="1" thickBot="1" x14ac:dyDescent="0.3">
      <c r="A76" t="s">
        <v>5</v>
      </c>
      <c r="B76">
        <v>1980</v>
      </c>
      <c r="C76" t="s">
        <v>17</v>
      </c>
      <c r="D76" t="s">
        <v>30</v>
      </c>
      <c r="E76">
        <v>17.100000000000001</v>
      </c>
      <c r="F76" s="8"/>
    </row>
    <row r="77" spans="1:6" ht="15.75" hidden="1" thickBot="1" x14ac:dyDescent="0.3">
      <c r="A77" t="s">
        <v>5</v>
      </c>
      <c r="B77">
        <v>1980</v>
      </c>
      <c r="C77" t="s">
        <v>18</v>
      </c>
      <c r="D77" t="s">
        <v>30</v>
      </c>
      <c r="E77">
        <v>14</v>
      </c>
      <c r="F77" s="8"/>
    </row>
    <row r="78" spans="1:6" ht="15.75" hidden="1" thickBot="1" x14ac:dyDescent="0.3">
      <c r="A78" t="s">
        <v>5</v>
      </c>
      <c r="B78">
        <v>1980</v>
      </c>
      <c r="C78" t="s">
        <v>19</v>
      </c>
      <c r="D78" t="s">
        <v>30</v>
      </c>
      <c r="E78">
        <v>14.8</v>
      </c>
      <c r="F78" s="8"/>
    </row>
    <row r="79" spans="1:6" ht="15.75" hidden="1" thickBot="1" x14ac:dyDescent="0.3">
      <c r="A79" t="s">
        <v>5</v>
      </c>
      <c r="B79">
        <v>1980</v>
      </c>
      <c r="C79" t="s">
        <v>20</v>
      </c>
      <c r="D79" t="s">
        <v>30</v>
      </c>
      <c r="E79">
        <v>12.6</v>
      </c>
      <c r="F79" s="8"/>
    </row>
    <row r="80" spans="1:6" ht="15.75" hidden="1" thickBot="1" x14ac:dyDescent="0.3">
      <c r="A80" t="s">
        <v>5</v>
      </c>
      <c r="B80">
        <v>1980</v>
      </c>
      <c r="C80" t="s">
        <v>21</v>
      </c>
      <c r="D80" t="s">
        <v>30</v>
      </c>
      <c r="E80">
        <v>9.4</v>
      </c>
      <c r="F80" s="8"/>
    </row>
    <row r="81" spans="1:6" ht="15.75" hidden="1" thickBot="1" x14ac:dyDescent="0.3">
      <c r="A81" t="s">
        <v>5</v>
      </c>
      <c r="B81">
        <v>1980</v>
      </c>
      <c r="C81" t="s">
        <v>22</v>
      </c>
      <c r="D81" t="s">
        <v>30</v>
      </c>
      <c r="E81">
        <v>4.5999999999999996</v>
      </c>
      <c r="F81" s="8"/>
    </row>
    <row r="82" spans="1:6" ht="15.75" hidden="1" thickBot="1" x14ac:dyDescent="0.3">
      <c r="A82" t="s">
        <v>5</v>
      </c>
      <c r="B82">
        <v>1980</v>
      </c>
      <c r="C82" t="s">
        <v>23</v>
      </c>
      <c r="D82" t="s">
        <v>30</v>
      </c>
      <c r="E82">
        <v>2.5</v>
      </c>
      <c r="F82" s="8"/>
    </row>
    <row r="83" spans="1:6" ht="15.75" hidden="1" thickBot="1" x14ac:dyDescent="0.3">
      <c r="A83" t="s">
        <v>5</v>
      </c>
      <c r="B83">
        <v>1980</v>
      </c>
      <c r="C83" t="s">
        <v>24</v>
      </c>
      <c r="D83" t="s">
        <v>30</v>
      </c>
      <c r="E83">
        <v>0.8</v>
      </c>
      <c r="F83" s="8"/>
    </row>
    <row r="84" spans="1:6" ht="15.75" hidden="1" thickBot="1" x14ac:dyDescent="0.3">
      <c r="A84" t="s">
        <v>5</v>
      </c>
      <c r="B84">
        <v>1980</v>
      </c>
      <c r="C84" t="s">
        <v>25</v>
      </c>
      <c r="D84" t="s">
        <v>30</v>
      </c>
      <c r="E84">
        <v>0.2</v>
      </c>
      <c r="F84" s="8"/>
    </row>
    <row r="85" spans="1:6" ht="15.75" hidden="1" thickBot="1" x14ac:dyDescent="0.3">
      <c r="A85" t="s">
        <v>5</v>
      </c>
      <c r="B85">
        <v>1980</v>
      </c>
      <c r="C85" t="s">
        <v>26</v>
      </c>
      <c r="D85" t="s">
        <v>30</v>
      </c>
      <c r="E85">
        <v>0</v>
      </c>
      <c r="F85" s="8"/>
    </row>
    <row r="86" spans="1:6" ht="15.75" hidden="1" thickBot="1" x14ac:dyDescent="0.3">
      <c r="A86" t="s">
        <v>5</v>
      </c>
      <c r="B86">
        <v>1980</v>
      </c>
      <c r="C86" t="s">
        <v>6</v>
      </c>
      <c r="D86" t="s">
        <v>31</v>
      </c>
      <c r="E86">
        <v>0</v>
      </c>
      <c r="F86" s="8"/>
    </row>
    <row r="87" spans="1:6" ht="15.75" hidden="1" thickBot="1" x14ac:dyDescent="0.3">
      <c r="A87" t="s">
        <v>5</v>
      </c>
      <c r="B87">
        <v>1980</v>
      </c>
      <c r="C87" t="s">
        <v>7</v>
      </c>
      <c r="D87" t="s">
        <v>31</v>
      </c>
      <c r="E87">
        <v>0</v>
      </c>
      <c r="F87" s="8"/>
    </row>
    <row r="88" spans="1:6" ht="15.75" hidden="1" thickBot="1" x14ac:dyDescent="0.3">
      <c r="A88" t="s">
        <v>5</v>
      </c>
      <c r="B88">
        <v>1980</v>
      </c>
      <c r="C88" t="s">
        <v>8</v>
      </c>
      <c r="D88" t="s">
        <v>31</v>
      </c>
      <c r="E88">
        <v>0</v>
      </c>
      <c r="F88" s="8"/>
    </row>
    <row r="89" spans="1:6" ht="15.75" hidden="1" thickBot="1" x14ac:dyDescent="0.3">
      <c r="A89" t="s">
        <v>5</v>
      </c>
      <c r="B89">
        <v>1980</v>
      </c>
      <c r="C89" t="s">
        <v>9</v>
      </c>
      <c r="D89" t="s">
        <v>31</v>
      </c>
      <c r="E89">
        <v>329.8</v>
      </c>
      <c r="F89" s="8"/>
    </row>
    <row r="90" spans="1:6" ht="15.75" hidden="1" thickBot="1" x14ac:dyDescent="0.3">
      <c r="A90" t="s">
        <v>5</v>
      </c>
      <c r="B90">
        <v>1980</v>
      </c>
      <c r="C90" t="s">
        <v>10</v>
      </c>
      <c r="D90" t="s">
        <v>31</v>
      </c>
      <c r="E90">
        <v>132</v>
      </c>
      <c r="F90" s="8"/>
    </row>
    <row r="91" spans="1:6" ht="15.75" hidden="1" thickBot="1" x14ac:dyDescent="0.3">
      <c r="A91" t="s">
        <v>5</v>
      </c>
      <c r="B91">
        <v>1980</v>
      </c>
      <c r="C91" t="s">
        <v>11</v>
      </c>
      <c r="D91" t="s">
        <v>31</v>
      </c>
      <c r="E91">
        <v>104.2</v>
      </c>
      <c r="F91" s="8"/>
    </row>
    <row r="92" spans="1:6" ht="15.75" hidden="1" thickBot="1" x14ac:dyDescent="0.3">
      <c r="A92" t="s">
        <v>5</v>
      </c>
      <c r="B92">
        <v>1980</v>
      </c>
      <c r="C92" t="s">
        <v>12</v>
      </c>
      <c r="D92" t="s">
        <v>31</v>
      </c>
      <c r="E92">
        <v>125.2</v>
      </c>
      <c r="F92" s="8"/>
    </row>
    <row r="93" spans="1:6" ht="15.75" hidden="1" thickBot="1" x14ac:dyDescent="0.3">
      <c r="A93" t="s">
        <v>5</v>
      </c>
      <c r="B93">
        <v>1980</v>
      </c>
      <c r="C93" t="s">
        <v>13</v>
      </c>
      <c r="D93" t="s">
        <v>31</v>
      </c>
      <c r="E93">
        <v>122.7</v>
      </c>
      <c r="F93" s="8"/>
    </row>
    <row r="94" spans="1:6" ht="15.75" hidden="1" thickBot="1" x14ac:dyDescent="0.3">
      <c r="A94" t="s">
        <v>5</v>
      </c>
      <c r="B94">
        <v>1980</v>
      </c>
      <c r="C94" t="s">
        <v>14</v>
      </c>
      <c r="D94" t="s">
        <v>31</v>
      </c>
      <c r="E94">
        <v>128.80000000000001</v>
      </c>
      <c r="F94" s="8"/>
    </row>
    <row r="95" spans="1:6" ht="15.75" hidden="1" thickBot="1" x14ac:dyDescent="0.3">
      <c r="A95" t="s">
        <v>5</v>
      </c>
      <c r="B95">
        <v>1980</v>
      </c>
      <c r="C95" t="s">
        <v>15</v>
      </c>
      <c r="D95" t="s">
        <v>31</v>
      </c>
      <c r="E95">
        <v>140.5</v>
      </c>
      <c r="F95" s="8"/>
    </row>
    <row r="96" spans="1:6" ht="15.75" hidden="1" thickBot="1" x14ac:dyDescent="0.3">
      <c r="A96" t="s">
        <v>5</v>
      </c>
      <c r="B96">
        <v>1980</v>
      </c>
      <c r="C96" t="s">
        <v>16</v>
      </c>
      <c r="D96" t="s">
        <v>31</v>
      </c>
      <c r="E96">
        <v>148.1</v>
      </c>
      <c r="F96" s="8"/>
    </row>
    <row r="97" spans="1:6" ht="15.75" hidden="1" thickBot="1" x14ac:dyDescent="0.3">
      <c r="A97" t="s">
        <v>5</v>
      </c>
      <c r="B97">
        <v>1980</v>
      </c>
      <c r="C97" t="s">
        <v>17</v>
      </c>
      <c r="D97" t="s">
        <v>31</v>
      </c>
      <c r="E97">
        <v>156.69999999999999</v>
      </c>
      <c r="F97" s="8"/>
    </row>
    <row r="98" spans="1:6" ht="15.75" hidden="1" thickBot="1" x14ac:dyDescent="0.3">
      <c r="A98" t="s">
        <v>5</v>
      </c>
      <c r="B98">
        <v>1980</v>
      </c>
      <c r="C98" t="s">
        <v>18</v>
      </c>
      <c r="D98" t="s">
        <v>31</v>
      </c>
      <c r="E98">
        <v>130.1</v>
      </c>
      <c r="F98" s="8"/>
    </row>
    <row r="99" spans="1:6" ht="15.75" hidden="1" thickBot="1" x14ac:dyDescent="0.3">
      <c r="A99" t="s">
        <v>5</v>
      </c>
      <c r="B99">
        <v>1980</v>
      </c>
      <c r="C99" t="s">
        <v>19</v>
      </c>
      <c r="D99" t="s">
        <v>31</v>
      </c>
      <c r="E99">
        <v>145</v>
      </c>
      <c r="F99" s="8"/>
    </row>
    <row r="100" spans="1:6" ht="15.75" hidden="1" thickBot="1" x14ac:dyDescent="0.3">
      <c r="A100" t="s">
        <v>5</v>
      </c>
      <c r="B100">
        <v>1980</v>
      </c>
      <c r="C100" t="s">
        <v>20</v>
      </c>
      <c r="D100" t="s">
        <v>31</v>
      </c>
      <c r="E100">
        <v>130.9</v>
      </c>
      <c r="F100" s="8"/>
    </row>
    <row r="101" spans="1:6" ht="15.75" hidden="1" thickBot="1" x14ac:dyDescent="0.3">
      <c r="A101" t="s">
        <v>5</v>
      </c>
      <c r="B101">
        <v>1980</v>
      </c>
      <c r="C101" t="s">
        <v>21</v>
      </c>
      <c r="D101" t="s">
        <v>31</v>
      </c>
      <c r="E101">
        <v>99.7</v>
      </c>
      <c r="F101" s="8"/>
    </row>
    <row r="102" spans="1:6" ht="15.75" hidden="1" thickBot="1" x14ac:dyDescent="0.3">
      <c r="A102" t="s">
        <v>5</v>
      </c>
      <c r="B102">
        <v>1980</v>
      </c>
      <c r="C102" t="s">
        <v>22</v>
      </c>
      <c r="D102" t="s">
        <v>31</v>
      </c>
      <c r="E102">
        <v>53</v>
      </c>
      <c r="F102" s="8"/>
    </row>
    <row r="103" spans="1:6" ht="15.75" hidden="1" thickBot="1" x14ac:dyDescent="0.3">
      <c r="A103" t="s">
        <v>5</v>
      </c>
      <c r="B103">
        <v>1980</v>
      </c>
      <c r="C103" t="s">
        <v>23</v>
      </c>
      <c r="D103" t="s">
        <v>31</v>
      </c>
      <c r="E103">
        <v>28.7</v>
      </c>
      <c r="F103" s="8"/>
    </row>
    <row r="104" spans="1:6" ht="15.75" hidden="1" thickBot="1" x14ac:dyDescent="0.3">
      <c r="A104" t="s">
        <v>5</v>
      </c>
      <c r="B104">
        <v>1980</v>
      </c>
      <c r="C104" t="s">
        <v>24</v>
      </c>
      <c r="D104" t="s">
        <v>31</v>
      </c>
      <c r="E104">
        <v>10.7</v>
      </c>
      <c r="F104" s="8"/>
    </row>
    <row r="105" spans="1:6" ht="15.75" hidden="1" thickBot="1" x14ac:dyDescent="0.3">
      <c r="A105" t="s">
        <v>5</v>
      </c>
      <c r="B105">
        <v>1980</v>
      </c>
      <c r="C105" t="s">
        <v>25</v>
      </c>
      <c r="D105" t="s">
        <v>31</v>
      </c>
      <c r="E105">
        <v>2.4</v>
      </c>
      <c r="F105" s="8"/>
    </row>
    <row r="106" spans="1:6" ht="15.75" hidden="1" thickBot="1" x14ac:dyDescent="0.3">
      <c r="A106" t="s">
        <v>5</v>
      </c>
      <c r="B106">
        <v>1980</v>
      </c>
      <c r="C106" t="s">
        <v>26</v>
      </c>
      <c r="D106" t="s">
        <v>31</v>
      </c>
      <c r="E106">
        <v>0.2</v>
      </c>
      <c r="F106" s="8"/>
    </row>
    <row r="107" spans="1:6" ht="15.75" hidden="1" thickBot="1" x14ac:dyDescent="0.3">
      <c r="A107" t="s">
        <v>5</v>
      </c>
      <c r="B107">
        <v>1980</v>
      </c>
      <c r="C107" t="s">
        <v>6</v>
      </c>
      <c r="D107" t="s">
        <v>32</v>
      </c>
      <c r="E107">
        <v>0</v>
      </c>
      <c r="F107" s="8"/>
    </row>
    <row r="108" spans="1:6" ht="15.75" hidden="1" thickBot="1" x14ac:dyDescent="0.3">
      <c r="A108" t="s">
        <v>5</v>
      </c>
      <c r="B108">
        <v>1980</v>
      </c>
      <c r="C108" t="s">
        <v>7</v>
      </c>
      <c r="D108" t="s">
        <v>32</v>
      </c>
      <c r="E108">
        <v>0</v>
      </c>
      <c r="F108" s="8"/>
    </row>
    <row r="109" spans="1:6" ht="15.75" hidden="1" thickBot="1" x14ac:dyDescent="0.3">
      <c r="A109" t="s">
        <v>5</v>
      </c>
      <c r="B109">
        <v>1980</v>
      </c>
      <c r="C109" t="s">
        <v>8</v>
      </c>
      <c r="D109" t="s">
        <v>32</v>
      </c>
      <c r="E109">
        <v>0</v>
      </c>
      <c r="F109" s="8"/>
    </row>
    <row r="110" spans="1:6" ht="15.75" hidden="1" thickBot="1" x14ac:dyDescent="0.3">
      <c r="A110" t="s">
        <v>5</v>
      </c>
      <c r="B110">
        <v>1980</v>
      </c>
      <c r="C110" t="s">
        <v>9</v>
      </c>
      <c r="D110" t="s">
        <v>32</v>
      </c>
      <c r="E110">
        <v>35</v>
      </c>
      <c r="F110" s="8"/>
    </row>
    <row r="111" spans="1:6" ht="15.75" hidden="1" thickBot="1" x14ac:dyDescent="0.3">
      <c r="A111" t="s">
        <v>5</v>
      </c>
      <c r="B111">
        <v>1980</v>
      </c>
      <c r="C111" t="s">
        <v>10</v>
      </c>
      <c r="D111" t="s">
        <v>32</v>
      </c>
      <c r="E111">
        <v>293</v>
      </c>
      <c r="F111" s="8"/>
    </row>
    <row r="112" spans="1:6" ht="15.75" hidden="1" thickBot="1" x14ac:dyDescent="0.3">
      <c r="A112" t="s">
        <v>5</v>
      </c>
      <c r="B112">
        <v>1980</v>
      </c>
      <c r="C112" t="s">
        <v>11</v>
      </c>
      <c r="D112" t="s">
        <v>32</v>
      </c>
      <c r="E112">
        <v>258.8</v>
      </c>
      <c r="F112" s="8"/>
    </row>
    <row r="113" spans="1:6" ht="15.75" hidden="1" thickBot="1" x14ac:dyDescent="0.3">
      <c r="A113" t="s">
        <v>5</v>
      </c>
      <c r="B113">
        <v>1980</v>
      </c>
      <c r="C113" t="s">
        <v>12</v>
      </c>
      <c r="D113" t="s">
        <v>32</v>
      </c>
      <c r="E113">
        <v>256.2</v>
      </c>
      <c r="F113" s="8"/>
    </row>
    <row r="114" spans="1:6" ht="15.75" hidden="1" thickBot="1" x14ac:dyDescent="0.3">
      <c r="A114" t="s">
        <v>5</v>
      </c>
      <c r="B114">
        <v>1980</v>
      </c>
      <c r="C114" t="s">
        <v>13</v>
      </c>
      <c r="D114" t="s">
        <v>32</v>
      </c>
      <c r="E114">
        <v>234</v>
      </c>
      <c r="F114" s="8"/>
    </row>
    <row r="115" spans="1:6" ht="15.75" hidden="1" thickBot="1" x14ac:dyDescent="0.3">
      <c r="A115" t="s">
        <v>5</v>
      </c>
      <c r="B115">
        <v>1980</v>
      </c>
      <c r="C115" t="s">
        <v>14</v>
      </c>
      <c r="D115" t="s">
        <v>32</v>
      </c>
      <c r="E115">
        <v>190.1</v>
      </c>
      <c r="F115" s="8"/>
    </row>
    <row r="116" spans="1:6" ht="15.75" hidden="1" thickBot="1" x14ac:dyDescent="0.3">
      <c r="A116" t="s">
        <v>5</v>
      </c>
      <c r="B116">
        <v>1980</v>
      </c>
      <c r="C116" t="s">
        <v>15</v>
      </c>
      <c r="D116" t="s">
        <v>32</v>
      </c>
      <c r="E116">
        <v>174</v>
      </c>
      <c r="F116" s="8"/>
    </row>
    <row r="117" spans="1:6" ht="15.75" hidden="1" thickBot="1" x14ac:dyDescent="0.3">
      <c r="A117" t="s">
        <v>5</v>
      </c>
      <c r="B117">
        <v>1980</v>
      </c>
      <c r="C117" t="s">
        <v>16</v>
      </c>
      <c r="D117" t="s">
        <v>32</v>
      </c>
      <c r="E117">
        <v>149</v>
      </c>
      <c r="F117" s="8"/>
    </row>
    <row r="118" spans="1:6" ht="15.75" hidden="1" thickBot="1" x14ac:dyDescent="0.3">
      <c r="A118" t="s">
        <v>5</v>
      </c>
      <c r="B118">
        <v>1980</v>
      </c>
      <c r="C118" t="s">
        <v>17</v>
      </c>
      <c r="D118" t="s">
        <v>32</v>
      </c>
      <c r="E118">
        <v>129.4</v>
      </c>
      <c r="F118" s="8"/>
    </row>
    <row r="119" spans="1:6" ht="15.75" hidden="1" thickBot="1" x14ac:dyDescent="0.3">
      <c r="A119" t="s">
        <v>5</v>
      </c>
      <c r="B119">
        <v>1980</v>
      </c>
      <c r="C119" t="s">
        <v>18</v>
      </c>
      <c r="D119" t="s">
        <v>32</v>
      </c>
      <c r="E119">
        <v>100.7</v>
      </c>
      <c r="F119" s="8"/>
    </row>
    <row r="120" spans="1:6" ht="15.75" hidden="1" thickBot="1" x14ac:dyDescent="0.3">
      <c r="A120" t="s">
        <v>5</v>
      </c>
      <c r="B120">
        <v>1980</v>
      </c>
      <c r="C120" t="s">
        <v>19</v>
      </c>
      <c r="D120" t="s">
        <v>32</v>
      </c>
      <c r="E120">
        <v>99.9</v>
      </c>
      <c r="F120" s="8"/>
    </row>
    <row r="121" spans="1:6" ht="15.75" hidden="1" thickBot="1" x14ac:dyDescent="0.3">
      <c r="A121" t="s">
        <v>5</v>
      </c>
      <c r="B121">
        <v>1980</v>
      </c>
      <c r="C121" t="s">
        <v>20</v>
      </c>
      <c r="D121" t="s">
        <v>32</v>
      </c>
      <c r="E121">
        <v>83.7</v>
      </c>
      <c r="F121" s="8"/>
    </row>
    <row r="122" spans="1:6" ht="15.75" hidden="1" thickBot="1" x14ac:dyDescent="0.3">
      <c r="A122" t="s">
        <v>5</v>
      </c>
      <c r="B122">
        <v>1980</v>
      </c>
      <c r="C122" t="s">
        <v>21</v>
      </c>
      <c r="D122" t="s">
        <v>32</v>
      </c>
      <c r="E122">
        <v>57.5</v>
      </c>
      <c r="F122" s="8"/>
    </row>
    <row r="123" spans="1:6" ht="15.75" hidden="1" thickBot="1" x14ac:dyDescent="0.3">
      <c r="A123" t="s">
        <v>5</v>
      </c>
      <c r="B123">
        <v>1980</v>
      </c>
      <c r="C123" t="s">
        <v>22</v>
      </c>
      <c r="D123" t="s">
        <v>32</v>
      </c>
      <c r="E123">
        <v>27.5</v>
      </c>
      <c r="F123" s="8"/>
    </row>
    <row r="124" spans="1:6" ht="15.75" hidden="1" thickBot="1" x14ac:dyDescent="0.3">
      <c r="A124" t="s">
        <v>5</v>
      </c>
      <c r="B124">
        <v>1980</v>
      </c>
      <c r="C124" t="s">
        <v>23</v>
      </c>
      <c r="D124" t="s">
        <v>32</v>
      </c>
      <c r="E124">
        <v>14.5</v>
      </c>
      <c r="F124" s="8"/>
    </row>
    <row r="125" spans="1:6" ht="15.75" hidden="1" thickBot="1" x14ac:dyDescent="0.3">
      <c r="A125" t="s">
        <v>5</v>
      </c>
      <c r="B125">
        <v>1980</v>
      </c>
      <c r="C125" t="s">
        <v>24</v>
      </c>
      <c r="D125" t="s">
        <v>32</v>
      </c>
      <c r="E125">
        <v>5.3</v>
      </c>
      <c r="F125" s="8"/>
    </row>
    <row r="126" spans="1:6" ht="15.75" hidden="1" thickBot="1" x14ac:dyDescent="0.3">
      <c r="A126" t="s">
        <v>5</v>
      </c>
      <c r="B126">
        <v>1980</v>
      </c>
      <c r="C126" t="s">
        <v>25</v>
      </c>
      <c r="D126" t="s">
        <v>32</v>
      </c>
      <c r="E126">
        <v>1.1000000000000001</v>
      </c>
      <c r="F126" s="8"/>
    </row>
    <row r="127" spans="1:6" ht="15.75" hidden="1" thickBot="1" x14ac:dyDescent="0.3">
      <c r="A127" t="s">
        <v>5</v>
      </c>
      <c r="B127">
        <v>1980</v>
      </c>
      <c r="C127" t="s">
        <v>26</v>
      </c>
      <c r="D127" t="s">
        <v>32</v>
      </c>
      <c r="E127">
        <v>0.1</v>
      </c>
      <c r="F127" s="8"/>
    </row>
    <row r="128" spans="1:6" ht="15.75" hidden="1" thickBot="1" x14ac:dyDescent="0.3">
      <c r="A128" t="s">
        <v>5</v>
      </c>
      <c r="B128">
        <v>1980</v>
      </c>
      <c r="C128" t="s">
        <v>6</v>
      </c>
      <c r="D128" t="s">
        <v>33</v>
      </c>
      <c r="E128">
        <v>0</v>
      </c>
      <c r="F128" s="8"/>
    </row>
    <row r="129" spans="1:6" ht="15.75" hidden="1" thickBot="1" x14ac:dyDescent="0.3">
      <c r="A129" t="s">
        <v>5</v>
      </c>
      <c r="B129">
        <v>1980</v>
      </c>
      <c r="C129" t="s">
        <v>7</v>
      </c>
      <c r="D129" t="s">
        <v>33</v>
      </c>
      <c r="E129">
        <v>0</v>
      </c>
      <c r="F129" s="8"/>
    </row>
    <row r="130" spans="1:6" ht="15.75" hidden="1" thickBot="1" x14ac:dyDescent="0.3">
      <c r="A130" t="s">
        <v>5</v>
      </c>
      <c r="B130">
        <v>1980</v>
      </c>
      <c r="C130" t="s">
        <v>8</v>
      </c>
      <c r="D130" t="s">
        <v>33</v>
      </c>
      <c r="E130">
        <v>0</v>
      </c>
      <c r="F130" s="8"/>
    </row>
    <row r="131" spans="1:6" ht="15.75" hidden="1" thickBot="1" x14ac:dyDescent="0.3">
      <c r="A131" t="s">
        <v>5</v>
      </c>
      <c r="B131">
        <v>1980</v>
      </c>
      <c r="C131" t="s">
        <v>9</v>
      </c>
      <c r="D131" t="s">
        <v>33</v>
      </c>
      <c r="E131">
        <v>0</v>
      </c>
      <c r="F131" s="8"/>
    </row>
    <row r="132" spans="1:6" ht="15.75" hidden="1" thickBot="1" x14ac:dyDescent="0.3">
      <c r="A132" t="s">
        <v>5</v>
      </c>
      <c r="B132">
        <v>1980</v>
      </c>
      <c r="C132" t="s">
        <v>10</v>
      </c>
      <c r="D132" t="s">
        <v>33</v>
      </c>
      <c r="E132">
        <v>15.6</v>
      </c>
      <c r="F132" s="8"/>
    </row>
    <row r="133" spans="1:6" ht="15.75" hidden="1" thickBot="1" x14ac:dyDescent="0.3">
      <c r="A133" t="s">
        <v>5</v>
      </c>
      <c r="B133">
        <v>1980</v>
      </c>
      <c r="C133" t="s">
        <v>11</v>
      </c>
      <c r="D133" t="s">
        <v>33</v>
      </c>
      <c r="E133">
        <v>78.2</v>
      </c>
      <c r="F133" s="8"/>
    </row>
    <row r="134" spans="1:6" ht="15.75" hidden="1" thickBot="1" x14ac:dyDescent="0.3">
      <c r="A134" t="s">
        <v>5</v>
      </c>
      <c r="B134">
        <v>1980</v>
      </c>
      <c r="C134" t="s">
        <v>12</v>
      </c>
      <c r="D134" t="s">
        <v>33</v>
      </c>
      <c r="E134">
        <v>104.6</v>
      </c>
      <c r="F134" s="8"/>
    </row>
    <row r="135" spans="1:6" ht="15.75" hidden="1" thickBot="1" x14ac:dyDescent="0.3">
      <c r="A135" t="s">
        <v>5</v>
      </c>
      <c r="B135">
        <v>1980</v>
      </c>
      <c r="C135" t="s">
        <v>13</v>
      </c>
      <c r="D135" t="s">
        <v>33</v>
      </c>
      <c r="E135">
        <v>93.1</v>
      </c>
      <c r="F135" s="8"/>
    </row>
    <row r="136" spans="1:6" ht="15.75" hidden="1" thickBot="1" x14ac:dyDescent="0.3">
      <c r="A136" t="s">
        <v>5</v>
      </c>
      <c r="B136">
        <v>1980</v>
      </c>
      <c r="C136" t="s">
        <v>14</v>
      </c>
      <c r="D136" t="s">
        <v>33</v>
      </c>
      <c r="E136">
        <v>69.599999999999994</v>
      </c>
      <c r="F136" s="8"/>
    </row>
    <row r="137" spans="1:6" ht="15.75" hidden="1" thickBot="1" x14ac:dyDescent="0.3">
      <c r="A137" t="s">
        <v>5</v>
      </c>
      <c r="B137">
        <v>1980</v>
      </c>
      <c r="C137" t="s">
        <v>15</v>
      </c>
      <c r="D137" t="s">
        <v>33</v>
      </c>
      <c r="E137">
        <v>56.6</v>
      </c>
      <c r="F137" s="8"/>
    </row>
    <row r="138" spans="1:6" ht="15.75" hidden="1" thickBot="1" x14ac:dyDescent="0.3">
      <c r="A138" t="s">
        <v>5</v>
      </c>
      <c r="B138">
        <v>1980</v>
      </c>
      <c r="C138" t="s">
        <v>16</v>
      </c>
      <c r="D138" t="s">
        <v>33</v>
      </c>
      <c r="E138">
        <v>49.1</v>
      </c>
      <c r="F138" s="8"/>
    </row>
    <row r="139" spans="1:6" ht="15.75" hidden="1" thickBot="1" x14ac:dyDescent="0.3">
      <c r="A139" t="s">
        <v>5</v>
      </c>
      <c r="B139">
        <v>1980</v>
      </c>
      <c r="C139" t="s">
        <v>17</v>
      </c>
      <c r="D139" t="s">
        <v>33</v>
      </c>
      <c r="E139">
        <v>42.9</v>
      </c>
      <c r="F139" s="8"/>
    </row>
    <row r="140" spans="1:6" ht="15.75" hidden="1" thickBot="1" x14ac:dyDescent="0.3">
      <c r="A140" t="s">
        <v>5</v>
      </c>
      <c r="B140">
        <v>1980</v>
      </c>
      <c r="C140" t="s">
        <v>18</v>
      </c>
      <c r="D140" t="s">
        <v>33</v>
      </c>
      <c r="E140">
        <v>29.9</v>
      </c>
      <c r="F140" s="8"/>
    </row>
    <row r="141" spans="1:6" ht="15.75" hidden="1" thickBot="1" x14ac:dyDescent="0.3">
      <c r="A141" t="s">
        <v>5</v>
      </c>
      <c r="B141">
        <v>1980</v>
      </c>
      <c r="C141" t="s">
        <v>19</v>
      </c>
      <c r="D141" t="s">
        <v>33</v>
      </c>
      <c r="E141">
        <v>25.7</v>
      </c>
      <c r="F141" s="8"/>
    </row>
    <row r="142" spans="1:6" ht="15.75" hidden="1" thickBot="1" x14ac:dyDescent="0.3">
      <c r="A142" t="s">
        <v>5</v>
      </c>
      <c r="B142">
        <v>1980</v>
      </c>
      <c r="C142" t="s">
        <v>20</v>
      </c>
      <c r="D142" t="s">
        <v>33</v>
      </c>
      <c r="E142">
        <v>18.3</v>
      </c>
      <c r="F142" s="8"/>
    </row>
    <row r="143" spans="1:6" ht="15.75" hidden="1" thickBot="1" x14ac:dyDescent="0.3">
      <c r="A143" t="s">
        <v>5</v>
      </c>
      <c r="B143">
        <v>1980</v>
      </c>
      <c r="C143" t="s">
        <v>21</v>
      </c>
      <c r="D143" t="s">
        <v>33</v>
      </c>
      <c r="E143">
        <v>12.2</v>
      </c>
      <c r="F143" s="8"/>
    </row>
    <row r="144" spans="1:6" ht="15.75" hidden="1" thickBot="1" x14ac:dyDescent="0.3">
      <c r="A144" t="s">
        <v>5</v>
      </c>
      <c r="B144">
        <v>1980</v>
      </c>
      <c r="C144" t="s">
        <v>22</v>
      </c>
      <c r="D144" t="s">
        <v>33</v>
      </c>
      <c r="E144">
        <v>5.3</v>
      </c>
      <c r="F144" s="8"/>
    </row>
    <row r="145" spans="1:37" ht="15.75" hidden="1" thickBot="1" x14ac:dyDescent="0.3">
      <c r="A145" t="s">
        <v>5</v>
      </c>
      <c r="B145">
        <v>1980</v>
      </c>
      <c r="C145" t="s">
        <v>23</v>
      </c>
      <c r="D145" t="s">
        <v>33</v>
      </c>
      <c r="E145">
        <v>2.7</v>
      </c>
      <c r="F145" s="8"/>
    </row>
    <row r="146" spans="1:37" ht="15.75" hidden="1" thickBot="1" x14ac:dyDescent="0.3">
      <c r="A146" t="s">
        <v>5</v>
      </c>
      <c r="B146">
        <v>1980</v>
      </c>
      <c r="C146" t="s">
        <v>24</v>
      </c>
      <c r="D146" t="s">
        <v>33</v>
      </c>
      <c r="E146">
        <v>1</v>
      </c>
      <c r="F146" s="8"/>
    </row>
    <row r="147" spans="1:37" ht="15.75" hidden="1" thickBot="1" x14ac:dyDescent="0.3">
      <c r="A147" t="s">
        <v>5</v>
      </c>
      <c r="B147">
        <v>1980</v>
      </c>
      <c r="C147" t="s">
        <v>25</v>
      </c>
      <c r="D147" t="s">
        <v>33</v>
      </c>
      <c r="E147">
        <v>0.2</v>
      </c>
      <c r="F147" s="8"/>
    </row>
    <row r="148" spans="1:37" ht="15.75" hidden="1" thickBot="1" x14ac:dyDescent="0.3">
      <c r="A148" t="s">
        <v>5</v>
      </c>
      <c r="B148">
        <v>1980</v>
      </c>
      <c r="C148" t="s">
        <v>26</v>
      </c>
      <c r="D148" t="s">
        <v>33</v>
      </c>
      <c r="E148">
        <v>0</v>
      </c>
      <c r="F148" s="12"/>
    </row>
    <row r="149" spans="1:37" ht="15.75" thickBot="1" x14ac:dyDescent="0.3">
      <c r="A149" t="s">
        <v>5</v>
      </c>
      <c r="B149">
        <v>1985</v>
      </c>
      <c r="C149" t="s">
        <v>6</v>
      </c>
      <c r="D149" t="s">
        <v>27</v>
      </c>
      <c r="E149">
        <v>368.23</v>
      </c>
      <c r="F149" s="4">
        <f t="shared" ref="F149" si="11">E149+E150+E151+E173+E194+E215+E236+E257+E278</f>
        <v>1644.21</v>
      </c>
      <c r="G149" s="17">
        <f t="shared" ref="G149:G155" si="12">F149/1000</f>
        <v>1.6442099999999999</v>
      </c>
      <c r="H149" s="18" t="s">
        <v>65</v>
      </c>
      <c r="I149" s="17">
        <f t="shared" ref="I149" si="13">E149+E150+E151</f>
        <v>1148.51</v>
      </c>
      <c r="J149" s="19">
        <f t="shared" ref="J149:J155" si="14">I149/1000</f>
        <v>1.1485099999999999</v>
      </c>
      <c r="K149" s="18" t="s">
        <v>66</v>
      </c>
      <c r="L149">
        <f>SUM(N149:O149)</f>
        <v>1.9906999999999999</v>
      </c>
      <c r="M149" s="17">
        <f t="shared" ref="M149" si="15">G149</f>
        <v>1.6442099999999999</v>
      </c>
      <c r="N149" s="19">
        <f t="shared" ref="N149" si="16">J164+J165+J166</f>
        <v>0.54919999999999991</v>
      </c>
      <c r="O149" s="19">
        <f t="shared" ref="O149" si="17">J167+J168</f>
        <v>1.4415</v>
      </c>
      <c r="P149" s="19">
        <f t="shared" ref="P149" si="18">J169</f>
        <v>2.6209000000000007</v>
      </c>
      <c r="Q149" s="18">
        <f t="shared" ref="Q149" si="19">O149/N149</f>
        <v>2.6247268754552082</v>
      </c>
      <c r="R149" s="5">
        <f t="shared" ref="R149" si="20">J149</f>
        <v>1.1485099999999999</v>
      </c>
      <c r="S149" s="6">
        <f>J150+J151+J152+J157+J158+J159</f>
        <v>2.1612999999999998</v>
      </c>
      <c r="T149" s="6">
        <f>J153+J154+J160+J161</f>
        <v>2.9459999999999997</v>
      </c>
      <c r="U149" s="6"/>
      <c r="V149" s="7">
        <f t="shared" ref="V149" si="21">T149/S149</f>
        <v>1.3630685235737749</v>
      </c>
      <c r="W149" s="5">
        <f>J149</f>
        <v>1.1485099999999999</v>
      </c>
      <c r="X149" s="6">
        <f>J150+J151+J152</f>
        <v>1.7671999999999999</v>
      </c>
      <c r="Y149" s="6">
        <f>J153+J154</f>
        <v>2.6372999999999998</v>
      </c>
      <c r="Z149" s="6">
        <f>J155</f>
        <v>0.70279999999999998</v>
      </c>
      <c r="AA149" s="7">
        <f>Y149/X149</f>
        <v>1.4923607967406065</v>
      </c>
      <c r="AB149" s="5">
        <f>G149</f>
        <v>1.6442099999999999</v>
      </c>
      <c r="AC149" s="6">
        <f>G150+G151+G152</f>
        <v>1.3080000000000001</v>
      </c>
      <c r="AD149" s="6">
        <f>G153+G154</f>
        <v>2.6008</v>
      </c>
      <c r="AE149" s="6">
        <f>G155</f>
        <v>0.70279999999999998</v>
      </c>
      <c r="AF149" s="7">
        <f>AD149/AC149</f>
        <v>1.9883792048929663</v>
      </c>
      <c r="AG149" s="5">
        <f>G149</f>
        <v>1.6442099999999999</v>
      </c>
      <c r="AH149" s="6">
        <f>G150+G151+G152+G153</f>
        <v>3.2829999999999999</v>
      </c>
      <c r="AI149" s="6">
        <f>+G154</f>
        <v>0.62580000000000002</v>
      </c>
      <c r="AJ149" s="6">
        <f>G155</f>
        <v>0.70279999999999998</v>
      </c>
      <c r="AK149" s="7">
        <f>AI149/AH149</f>
        <v>0.19061833688699362</v>
      </c>
    </row>
    <row r="150" spans="1:37" ht="15.75" hidden="1" thickBot="1" x14ac:dyDescent="0.3">
      <c r="A150" t="s">
        <v>5</v>
      </c>
      <c r="B150">
        <v>1985</v>
      </c>
      <c r="C150" t="s">
        <v>7</v>
      </c>
      <c r="D150" t="s">
        <v>27</v>
      </c>
      <c r="E150">
        <v>362</v>
      </c>
      <c r="F150" s="8">
        <f t="shared" ref="F150" si="22">E174+E175+E176+E177+E178+E179+E180+E181+E182+E195+E196+E197+E198+E199+E200+E201+E202+E203</f>
        <v>0</v>
      </c>
      <c r="G150" s="5">
        <f t="shared" si="12"/>
        <v>0</v>
      </c>
      <c r="H150" s="7" t="s">
        <v>43</v>
      </c>
      <c r="I150" s="5">
        <f t="shared" ref="I150" si="23">E173+E174+E175+E176+E177+E178+E179+E180+E181+E182+E194+E195+E196+E197+E198+E199+E200+E201+E202+E203</f>
        <v>0</v>
      </c>
      <c r="J150" s="6">
        <f t="shared" si="14"/>
        <v>0</v>
      </c>
      <c r="K150" s="7" t="s">
        <v>43</v>
      </c>
      <c r="M150" s="5"/>
      <c r="N150" s="6"/>
      <c r="O150" s="6"/>
      <c r="P150" s="6"/>
      <c r="Q150" s="7"/>
      <c r="R150" s="5"/>
      <c r="S150" s="6"/>
      <c r="T150" s="6"/>
      <c r="U150" s="6"/>
      <c r="V150" s="6"/>
      <c r="W150" s="5"/>
      <c r="X150" s="6"/>
      <c r="Y150" s="6"/>
      <c r="Z150" s="6"/>
      <c r="AA150" s="6"/>
      <c r="AB150" s="5"/>
      <c r="AC150" s="6"/>
      <c r="AD150" s="6"/>
      <c r="AE150" s="6"/>
      <c r="AF150" s="6"/>
      <c r="AG150" s="5"/>
      <c r="AH150" s="6"/>
      <c r="AI150" s="6"/>
      <c r="AJ150" s="6"/>
      <c r="AK150" s="7"/>
    </row>
    <row r="151" spans="1:37" ht="15.75" hidden="1" thickBot="1" x14ac:dyDescent="0.3">
      <c r="A151" t="s">
        <v>5</v>
      </c>
      <c r="B151">
        <v>1985</v>
      </c>
      <c r="C151" t="s">
        <v>8</v>
      </c>
      <c r="D151" t="s">
        <v>27</v>
      </c>
      <c r="E151">
        <v>418.28</v>
      </c>
      <c r="F151" s="8">
        <f t="shared" ref="F151" si="24">E216+E217+E218+E219+E220+E221+E222+E223+E224</f>
        <v>157.5</v>
      </c>
      <c r="G151" s="5">
        <f t="shared" si="12"/>
        <v>0.1575</v>
      </c>
      <c r="H151" s="7" t="s">
        <v>30</v>
      </c>
      <c r="I151" s="5">
        <f t="shared" ref="I151" si="25">E215+E216+E217+E218+E219+E220+E221+E222+E223+E224</f>
        <v>282.7</v>
      </c>
      <c r="J151" s="6">
        <f t="shared" si="14"/>
        <v>0.28270000000000001</v>
      </c>
      <c r="K151" s="7" t="s">
        <v>30</v>
      </c>
      <c r="M151" s="5"/>
      <c r="N151" s="6"/>
      <c r="O151" s="6"/>
      <c r="P151" s="6"/>
      <c r="Q151" s="7"/>
      <c r="R151" s="5"/>
      <c r="S151" s="6"/>
      <c r="T151" s="6"/>
      <c r="U151" s="6"/>
      <c r="V151" s="6"/>
      <c r="W151" s="5"/>
      <c r="X151" s="6"/>
      <c r="Y151" s="6"/>
      <c r="Z151" s="6"/>
      <c r="AA151" s="6"/>
      <c r="AB151" s="5"/>
      <c r="AC151" s="6"/>
      <c r="AD151" s="6"/>
      <c r="AE151" s="6"/>
      <c r="AF151" s="6"/>
      <c r="AG151" s="5"/>
      <c r="AH151" s="6"/>
      <c r="AI151" s="6"/>
      <c r="AJ151" s="6"/>
      <c r="AK151" s="7"/>
    </row>
    <row r="152" spans="1:37" ht="15.75" hidden="1" thickBot="1" x14ac:dyDescent="0.3">
      <c r="A152" t="s">
        <v>5</v>
      </c>
      <c r="B152">
        <v>1985</v>
      </c>
      <c r="C152" t="s">
        <v>9</v>
      </c>
      <c r="D152" t="s">
        <v>27</v>
      </c>
      <c r="E152">
        <v>0</v>
      </c>
      <c r="F152" s="8">
        <f t="shared" ref="F152" si="26">E237+E238+E239+E240+E241+E242+E243+E244+E245</f>
        <v>1150.5</v>
      </c>
      <c r="G152" s="5">
        <f t="shared" si="12"/>
        <v>1.1505000000000001</v>
      </c>
      <c r="H152" s="7" t="s">
        <v>44</v>
      </c>
      <c r="I152" s="5">
        <f t="shared" ref="I152" si="27">E236+E237+E238+E239+E240+E241+E242+E243+E244+E245</f>
        <v>1484.5</v>
      </c>
      <c r="J152" s="6">
        <f t="shared" si="14"/>
        <v>1.4844999999999999</v>
      </c>
      <c r="K152" s="7" t="s">
        <v>44</v>
      </c>
      <c r="M152" s="5"/>
      <c r="N152" s="6"/>
      <c r="O152" s="6"/>
      <c r="P152" s="6"/>
      <c r="Q152" s="7"/>
      <c r="R152" s="5"/>
      <c r="S152" s="6"/>
      <c r="T152" s="6"/>
      <c r="U152" s="6"/>
      <c r="V152" s="6"/>
      <c r="W152" s="5"/>
      <c r="X152" s="6"/>
      <c r="Y152" s="6"/>
      <c r="Z152" s="6"/>
      <c r="AA152" s="6"/>
      <c r="AB152" s="5"/>
      <c r="AC152" s="6"/>
      <c r="AD152" s="6"/>
      <c r="AE152" s="6"/>
      <c r="AF152" s="6"/>
      <c r="AG152" s="5"/>
      <c r="AH152" s="6"/>
      <c r="AI152" s="6"/>
      <c r="AJ152" s="6"/>
      <c r="AK152" s="7"/>
    </row>
    <row r="153" spans="1:37" ht="15.75" hidden="1" thickBot="1" x14ac:dyDescent="0.3">
      <c r="A153" t="s">
        <v>5</v>
      </c>
      <c r="B153">
        <v>1985</v>
      </c>
      <c r="C153" t="s">
        <v>10</v>
      </c>
      <c r="D153" t="s">
        <v>27</v>
      </c>
      <c r="E153">
        <v>0</v>
      </c>
      <c r="F153" s="8">
        <f t="shared" ref="F153" si="28">+E258+E259+E260+E261+E262+E263+E264+E265+E266</f>
        <v>1974.9999999999998</v>
      </c>
      <c r="G153" s="5">
        <f t="shared" si="12"/>
        <v>1.9749999999999999</v>
      </c>
      <c r="H153" s="7" t="s">
        <v>45</v>
      </c>
      <c r="I153" s="5">
        <f t="shared" ref="I153" si="29">E257+E258+E259+E260+E261+E262+E263+E264+E265+E266</f>
        <v>2011.4999999999998</v>
      </c>
      <c r="J153" s="6">
        <f t="shared" si="14"/>
        <v>2.0114999999999998</v>
      </c>
      <c r="K153" s="7" t="s">
        <v>45</v>
      </c>
      <c r="M153" s="5"/>
      <c r="N153" s="6"/>
      <c r="O153" s="6"/>
      <c r="P153" s="6"/>
      <c r="Q153" s="7"/>
      <c r="R153" s="5"/>
      <c r="S153" s="6"/>
      <c r="T153" s="6"/>
      <c r="U153" s="6"/>
      <c r="V153" s="6"/>
      <c r="W153" s="5"/>
      <c r="X153" s="6"/>
      <c r="Y153" s="6"/>
      <c r="Z153" s="6"/>
      <c r="AA153" s="6"/>
      <c r="AB153" s="5"/>
      <c r="AC153" s="6"/>
      <c r="AD153" s="6"/>
      <c r="AE153" s="6"/>
      <c r="AF153" s="6"/>
      <c r="AG153" s="5"/>
      <c r="AH153" s="6"/>
      <c r="AI153" s="6"/>
      <c r="AJ153" s="6"/>
      <c r="AK153" s="7"/>
    </row>
    <row r="154" spans="1:37" ht="15.75" hidden="1" thickBot="1" x14ac:dyDescent="0.3">
      <c r="A154" t="s">
        <v>5</v>
      </c>
      <c r="B154">
        <v>1985</v>
      </c>
      <c r="C154" t="s">
        <v>11</v>
      </c>
      <c r="D154" t="s">
        <v>27</v>
      </c>
      <c r="E154">
        <v>0</v>
      </c>
      <c r="F154" s="8">
        <f t="shared" ref="F154" si="30">E279+E280+E281+E282+E283+E284+E285+E286+E287</f>
        <v>625.80000000000007</v>
      </c>
      <c r="G154" s="5">
        <f t="shared" si="12"/>
        <v>0.62580000000000002</v>
      </c>
      <c r="H154" s="7" t="s">
        <v>46</v>
      </c>
      <c r="I154" s="5">
        <f t="shared" ref="I154" si="31">E278+E279+E280+E281+E282+E283+E284+E285+E286+E287</f>
        <v>625.80000000000007</v>
      </c>
      <c r="J154" s="6">
        <f t="shared" si="14"/>
        <v>0.62580000000000002</v>
      </c>
      <c r="K154" s="7" t="s">
        <v>46</v>
      </c>
      <c r="M154" s="5"/>
      <c r="N154" s="6"/>
      <c r="O154" s="6"/>
      <c r="P154" s="6"/>
      <c r="Q154" s="7"/>
      <c r="R154" s="5"/>
      <c r="S154" s="6"/>
      <c r="T154" s="6"/>
      <c r="U154" s="6"/>
      <c r="V154" s="6"/>
      <c r="W154" s="5"/>
      <c r="X154" s="6"/>
      <c r="Y154" s="6"/>
      <c r="Z154" s="6"/>
      <c r="AA154" s="6"/>
      <c r="AB154" s="5"/>
      <c r="AC154" s="6"/>
      <c r="AD154" s="6"/>
      <c r="AE154" s="6"/>
      <c r="AF154" s="6"/>
      <c r="AG154" s="5"/>
      <c r="AH154" s="6"/>
      <c r="AI154" s="6"/>
      <c r="AJ154" s="6"/>
      <c r="AK154" s="7"/>
    </row>
    <row r="155" spans="1:37" ht="15.75" hidden="1" thickBot="1" x14ac:dyDescent="0.3">
      <c r="A155" t="s">
        <v>5</v>
      </c>
      <c r="B155">
        <v>1985</v>
      </c>
      <c r="C155" t="s">
        <v>12</v>
      </c>
      <c r="D155" t="s">
        <v>27</v>
      </c>
      <c r="E155">
        <v>0</v>
      </c>
      <c r="F155" s="8">
        <f t="shared" ref="F155" si="32">E183+E184+E185+E186+E187+E188+E189+E190+E204+E205+E206+E207+E208+E209+E210+E211+E225+E226+E227+E228+E229+E230+E231+E232+E246+E247+E248+E249+E250+E251+E252+E253+E267+E268+E269+E270+E271+E272+E273+E274+E288+E289+E290+E291+E292+E293+E294+E295</f>
        <v>702.8</v>
      </c>
      <c r="G155" s="9">
        <f t="shared" si="12"/>
        <v>0.70279999999999998</v>
      </c>
      <c r="H155" s="11" t="s">
        <v>67</v>
      </c>
      <c r="I155" s="9">
        <f t="shared" ref="I155" si="33">E183+E184+E185+E186+E187+E188+E189+E190+E204+E205+E206+E207+E208+E209+E210+E211+E225+E226+E227+E228+E229+E230+E231+E232+E246+E247+E248+E249+E250+E251+E252+E253+E267+E268+E269+E270+E271+E272+E273+E274+E288+E289+E290+E291+E292+E293+E294+E295</f>
        <v>702.8</v>
      </c>
      <c r="J155" s="10">
        <f t="shared" si="14"/>
        <v>0.70279999999999998</v>
      </c>
      <c r="K155" s="11" t="s">
        <v>67</v>
      </c>
      <c r="M155" s="9"/>
      <c r="N155" s="10"/>
      <c r="O155" s="10"/>
      <c r="P155" s="10"/>
      <c r="Q155" s="11"/>
      <c r="R155" s="9"/>
      <c r="S155" s="10"/>
      <c r="T155" s="10"/>
      <c r="U155" s="10"/>
      <c r="V155" s="10"/>
      <c r="W155" s="9"/>
      <c r="X155" s="10"/>
      <c r="Y155" s="10"/>
      <c r="Z155" s="10"/>
      <c r="AA155" s="10"/>
      <c r="AB155" s="9"/>
      <c r="AC155" s="10"/>
      <c r="AD155" s="10"/>
      <c r="AE155" s="10"/>
      <c r="AF155" s="10"/>
      <c r="AG155" s="9"/>
      <c r="AH155" s="10"/>
      <c r="AI155" s="10"/>
      <c r="AJ155" s="10"/>
      <c r="AK155" s="11"/>
    </row>
    <row r="156" spans="1:37" ht="15.75" hidden="1" thickBot="1" x14ac:dyDescent="0.3">
      <c r="A156" t="s">
        <v>5</v>
      </c>
      <c r="B156">
        <v>1985</v>
      </c>
      <c r="C156" t="s">
        <v>13</v>
      </c>
      <c r="D156" t="s">
        <v>27</v>
      </c>
      <c r="E156">
        <v>0</v>
      </c>
      <c r="F156" s="8"/>
    </row>
    <row r="157" spans="1:37" ht="15.75" hidden="1" thickBot="1" x14ac:dyDescent="0.3">
      <c r="A157" t="s">
        <v>5</v>
      </c>
      <c r="B157">
        <v>1985</v>
      </c>
      <c r="C157" t="s">
        <v>14</v>
      </c>
      <c r="D157" t="s">
        <v>27</v>
      </c>
      <c r="E157">
        <v>0</v>
      </c>
      <c r="F157" s="8"/>
      <c r="H157" s="20" t="s">
        <v>62</v>
      </c>
      <c r="I157" s="19">
        <f t="shared" ref="I157" si="34">E183+E184+E185+E186+E187+E188+E189+E190+E204+E205+E206+E207+E208+E209+E210+E211</f>
        <v>0</v>
      </c>
      <c r="J157" s="19">
        <f t="shared" ref="J157:J161" si="35">I157/1000</f>
        <v>0</v>
      </c>
      <c r="K157" s="18" t="s">
        <v>43</v>
      </c>
    </row>
    <row r="158" spans="1:37" ht="15.75" hidden="1" thickBot="1" x14ac:dyDescent="0.3">
      <c r="A158" t="s">
        <v>5</v>
      </c>
      <c r="B158">
        <v>1985</v>
      </c>
      <c r="C158" t="s">
        <v>15</v>
      </c>
      <c r="D158" t="s">
        <v>27</v>
      </c>
      <c r="E158">
        <v>0</v>
      </c>
      <c r="F158" s="8"/>
      <c r="H158" s="5"/>
      <c r="I158" s="6">
        <f t="shared" ref="I158" si="36">E225+E226+E227+E228+E229+E230+E231+E232</f>
        <v>35.400000000000006</v>
      </c>
      <c r="J158" s="6">
        <f t="shared" si="35"/>
        <v>3.5400000000000008E-2</v>
      </c>
      <c r="K158" s="7" t="s">
        <v>30</v>
      </c>
    </row>
    <row r="159" spans="1:37" ht="15.75" hidden="1" thickBot="1" x14ac:dyDescent="0.3">
      <c r="A159" t="s">
        <v>5</v>
      </c>
      <c r="B159">
        <v>1985</v>
      </c>
      <c r="C159" t="s">
        <v>16</v>
      </c>
      <c r="D159" t="s">
        <v>27</v>
      </c>
      <c r="E159">
        <v>0</v>
      </c>
      <c r="F159" s="8"/>
      <c r="H159" s="5"/>
      <c r="I159" s="6">
        <f t="shared" ref="I159" si="37">E246+E247+E248+E249+E250+E251+E252+E253</f>
        <v>358.7</v>
      </c>
      <c r="J159" s="6">
        <f t="shared" si="35"/>
        <v>0.35869999999999996</v>
      </c>
      <c r="K159" s="7" t="s">
        <v>44</v>
      </c>
    </row>
    <row r="160" spans="1:37" ht="15.75" hidden="1" thickBot="1" x14ac:dyDescent="0.3">
      <c r="A160" t="s">
        <v>5</v>
      </c>
      <c r="B160">
        <v>1985</v>
      </c>
      <c r="C160" t="s">
        <v>17</v>
      </c>
      <c r="D160" t="s">
        <v>27</v>
      </c>
      <c r="E160">
        <v>0</v>
      </c>
      <c r="F160" s="8"/>
      <c r="H160" s="5"/>
      <c r="I160" s="6">
        <f t="shared" ref="I160" si="38">E267+E268+E269+E270+E271+E272+E273+E274</f>
        <v>245.30000000000004</v>
      </c>
      <c r="J160" s="6">
        <f t="shared" si="35"/>
        <v>0.24530000000000005</v>
      </c>
      <c r="K160" s="7" t="s">
        <v>45</v>
      </c>
    </row>
    <row r="161" spans="1:11" ht="15.75" hidden="1" thickBot="1" x14ac:dyDescent="0.3">
      <c r="A161" t="s">
        <v>5</v>
      </c>
      <c r="B161">
        <v>1985</v>
      </c>
      <c r="C161" t="s">
        <v>18</v>
      </c>
      <c r="D161" t="s">
        <v>27</v>
      </c>
      <c r="E161">
        <v>0</v>
      </c>
      <c r="F161" s="8"/>
      <c r="H161" s="9"/>
      <c r="I161" s="10">
        <f t="shared" ref="I161" si="39">E288+E289+E290+E291+E292+E293+E294+E295</f>
        <v>63.400000000000006</v>
      </c>
      <c r="J161" s="10">
        <f t="shared" si="35"/>
        <v>6.3400000000000012E-2</v>
      </c>
      <c r="K161" s="11" t="s">
        <v>46</v>
      </c>
    </row>
    <row r="162" spans="1:11" ht="15.75" hidden="1" thickBot="1" x14ac:dyDescent="0.3">
      <c r="A162" t="s">
        <v>5</v>
      </c>
      <c r="B162">
        <v>1985</v>
      </c>
      <c r="C162" t="s">
        <v>19</v>
      </c>
      <c r="D162" t="s">
        <v>27</v>
      </c>
      <c r="E162">
        <v>0</v>
      </c>
      <c r="F162" s="8"/>
    </row>
    <row r="163" spans="1:11" ht="15.75" hidden="1" thickBot="1" x14ac:dyDescent="0.3">
      <c r="A163" t="s">
        <v>5</v>
      </c>
      <c r="B163">
        <v>1985</v>
      </c>
      <c r="C163" t="s">
        <v>20</v>
      </c>
      <c r="D163" t="s">
        <v>27</v>
      </c>
      <c r="E163">
        <v>0</v>
      </c>
      <c r="F163" s="8"/>
    </row>
    <row r="164" spans="1:11" ht="15.75" hidden="1" thickBot="1" x14ac:dyDescent="0.3">
      <c r="A164" t="s">
        <v>5</v>
      </c>
      <c r="B164">
        <v>1985</v>
      </c>
      <c r="C164" t="s">
        <v>21</v>
      </c>
      <c r="D164" t="s">
        <v>27</v>
      </c>
      <c r="E164">
        <v>0</v>
      </c>
      <c r="F164" s="8"/>
      <c r="H164" s="20" t="s">
        <v>68</v>
      </c>
      <c r="I164" s="19">
        <f t="shared" ref="I164" si="40">SUM(E174:E177)+SUM(E195:E198)</f>
        <v>0</v>
      </c>
      <c r="J164" s="19">
        <f t="shared" ref="J164:J169" si="41">I164/1000</f>
        <v>0</v>
      </c>
      <c r="K164" s="18" t="s">
        <v>43</v>
      </c>
    </row>
    <row r="165" spans="1:11" ht="15.75" hidden="1" thickBot="1" x14ac:dyDescent="0.3">
      <c r="A165" t="s">
        <v>5</v>
      </c>
      <c r="B165">
        <v>1985</v>
      </c>
      <c r="C165" t="s">
        <v>22</v>
      </c>
      <c r="D165" t="s">
        <v>27</v>
      </c>
      <c r="E165">
        <v>0</v>
      </c>
      <c r="F165" s="8"/>
      <c r="H165" s="5"/>
      <c r="I165" s="6">
        <f t="shared" ref="I165" si="42">SUM(E216:E219)</f>
        <v>75.699999999999989</v>
      </c>
      <c r="J165" s="6">
        <f t="shared" si="41"/>
        <v>7.569999999999999E-2</v>
      </c>
      <c r="K165" s="7" t="s">
        <v>30</v>
      </c>
    </row>
    <row r="166" spans="1:11" ht="15.75" hidden="1" thickBot="1" x14ac:dyDescent="0.3">
      <c r="A166" t="s">
        <v>5</v>
      </c>
      <c r="B166">
        <v>1985</v>
      </c>
      <c r="C166" t="s">
        <v>23</v>
      </c>
      <c r="D166" t="s">
        <v>27</v>
      </c>
      <c r="E166">
        <v>0</v>
      </c>
      <c r="F166" s="8"/>
      <c r="H166" s="5"/>
      <c r="I166" s="6">
        <f t="shared" ref="I166" si="43">SUM(E237:E240)</f>
        <v>473.5</v>
      </c>
      <c r="J166" s="6">
        <f t="shared" si="41"/>
        <v>0.47349999999999998</v>
      </c>
      <c r="K166" s="7" t="s">
        <v>44</v>
      </c>
    </row>
    <row r="167" spans="1:11" ht="15.75" hidden="1" thickBot="1" x14ac:dyDescent="0.3">
      <c r="A167" t="s">
        <v>5</v>
      </c>
      <c r="B167">
        <v>1985</v>
      </c>
      <c r="C167" t="s">
        <v>24</v>
      </c>
      <c r="D167" t="s">
        <v>27</v>
      </c>
      <c r="E167">
        <v>0</v>
      </c>
      <c r="F167" s="8"/>
      <c r="H167" s="5"/>
      <c r="I167" s="6">
        <f t="shared" ref="I167" si="44">SUM(E258:E261)</f>
        <v>1119.5999999999999</v>
      </c>
      <c r="J167" s="6">
        <f t="shared" si="41"/>
        <v>1.1195999999999999</v>
      </c>
      <c r="K167" s="7" t="s">
        <v>45</v>
      </c>
    </row>
    <row r="168" spans="1:11" ht="15.75" hidden="1" thickBot="1" x14ac:dyDescent="0.3">
      <c r="A168" t="s">
        <v>5</v>
      </c>
      <c r="B168">
        <v>1985</v>
      </c>
      <c r="C168" t="s">
        <v>25</v>
      </c>
      <c r="D168" t="s">
        <v>27</v>
      </c>
      <c r="E168">
        <v>0</v>
      </c>
      <c r="F168" s="8"/>
      <c r="H168" s="9"/>
      <c r="I168" s="10">
        <f t="shared" ref="I168" si="45">SUM(E279:E282)</f>
        <v>321.89999999999998</v>
      </c>
      <c r="J168" s="10">
        <f t="shared" si="41"/>
        <v>0.32189999999999996</v>
      </c>
      <c r="K168" s="11" t="s">
        <v>46</v>
      </c>
    </row>
    <row r="169" spans="1:11" ht="15.75" hidden="1" thickBot="1" x14ac:dyDescent="0.3">
      <c r="A169" t="s">
        <v>5</v>
      </c>
      <c r="B169">
        <v>1985</v>
      </c>
      <c r="C169" t="s">
        <v>26</v>
      </c>
      <c r="D169" t="s">
        <v>27</v>
      </c>
      <c r="E169">
        <v>0</v>
      </c>
      <c r="F169" s="8"/>
      <c r="I169">
        <f t="shared" ref="I169" si="46">SUM(E178:E190)+SUM(E199:E211)+SUM(E220:E232)+SUM(E241:E253)+SUM(E262:E274)+SUM(E283:E295)</f>
        <v>2620.9000000000005</v>
      </c>
      <c r="J169" s="6">
        <f t="shared" si="41"/>
        <v>2.6209000000000007</v>
      </c>
      <c r="K169" s="6" t="s">
        <v>69</v>
      </c>
    </row>
    <row r="170" spans="1:11" ht="15.75" hidden="1" thickBot="1" x14ac:dyDescent="0.3">
      <c r="A170" t="s">
        <v>5</v>
      </c>
      <c r="B170">
        <v>1985</v>
      </c>
      <c r="C170" t="s">
        <v>6</v>
      </c>
      <c r="D170" t="s">
        <v>28</v>
      </c>
      <c r="E170">
        <v>0</v>
      </c>
      <c r="F170" s="8"/>
    </row>
    <row r="171" spans="1:11" ht="15.75" hidden="1" thickBot="1" x14ac:dyDescent="0.3">
      <c r="A171" t="s">
        <v>5</v>
      </c>
      <c r="B171">
        <v>1985</v>
      </c>
      <c r="C171" t="s">
        <v>7</v>
      </c>
      <c r="D171" t="s">
        <v>28</v>
      </c>
      <c r="E171">
        <v>0</v>
      </c>
      <c r="F171" s="8"/>
    </row>
    <row r="172" spans="1:11" ht="15.75" hidden="1" thickBot="1" x14ac:dyDescent="0.3">
      <c r="A172" t="s">
        <v>5</v>
      </c>
      <c r="B172">
        <v>1985</v>
      </c>
      <c r="C172" t="s">
        <v>8</v>
      </c>
      <c r="D172" t="s">
        <v>28</v>
      </c>
      <c r="E172">
        <v>0</v>
      </c>
      <c r="F172" s="8"/>
    </row>
    <row r="173" spans="1:11" ht="15.75" hidden="1" thickBot="1" x14ac:dyDescent="0.3">
      <c r="A173" t="s">
        <v>5</v>
      </c>
      <c r="B173">
        <v>1985</v>
      </c>
      <c r="C173" t="s">
        <v>9</v>
      </c>
      <c r="D173" t="s">
        <v>28</v>
      </c>
      <c r="E173">
        <v>0</v>
      </c>
      <c r="F173" s="8"/>
    </row>
    <row r="174" spans="1:11" ht="15.75" hidden="1" thickBot="1" x14ac:dyDescent="0.3">
      <c r="A174" t="s">
        <v>5</v>
      </c>
      <c r="B174">
        <v>1985</v>
      </c>
      <c r="C174" t="s">
        <v>10</v>
      </c>
      <c r="D174" t="s">
        <v>28</v>
      </c>
      <c r="E174">
        <v>0</v>
      </c>
      <c r="F174" s="8"/>
    </row>
    <row r="175" spans="1:11" ht="15.75" hidden="1" thickBot="1" x14ac:dyDescent="0.3">
      <c r="A175" t="s">
        <v>5</v>
      </c>
      <c r="B175">
        <v>1985</v>
      </c>
      <c r="C175" t="s">
        <v>11</v>
      </c>
      <c r="D175" t="s">
        <v>28</v>
      </c>
      <c r="E175">
        <v>0</v>
      </c>
      <c r="F175" s="8"/>
    </row>
    <row r="176" spans="1:11" ht="15.75" hidden="1" thickBot="1" x14ac:dyDescent="0.3">
      <c r="A176" t="s">
        <v>5</v>
      </c>
      <c r="B176">
        <v>1985</v>
      </c>
      <c r="C176" t="s">
        <v>12</v>
      </c>
      <c r="D176" t="s">
        <v>28</v>
      </c>
      <c r="E176">
        <v>0</v>
      </c>
      <c r="F176" s="8"/>
    </row>
    <row r="177" spans="1:6" ht="15.75" hidden="1" thickBot="1" x14ac:dyDescent="0.3">
      <c r="A177" t="s">
        <v>5</v>
      </c>
      <c r="B177">
        <v>1985</v>
      </c>
      <c r="C177" t="s">
        <v>13</v>
      </c>
      <c r="D177" t="s">
        <v>28</v>
      </c>
      <c r="E177">
        <v>0</v>
      </c>
      <c r="F177" s="8"/>
    </row>
    <row r="178" spans="1:6" ht="15.75" hidden="1" thickBot="1" x14ac:dyDescent="0.3">
      <c r="A178" t="s">
        <v>5</v>
      </c>
      <c r="B178">
        <v>1985</v>
      </c>
      <c r="C178" t="s">
        <v>14</v>
      </c>
      <c r="D178" t="s">
        <v>28</v>
      </c>
      <c r="E178">
        <v>0</v>
      </c>
      <c r="F178" s="8"/>
    </row>
    <row r="179" spans="1:6" ht="15.75" hidden="1" thickBot="1" x14ac:dyDescent="0.3">
      <c r="A179" t="s">
        <v>5</v>
      </c>
      <c r="B179">
        <v>1985</v>
      </c>
      <c r="C179" t="s">
        <v>15</v>
      </c>
      <c r="D179" t="s">
        <v>28</v>
      </c>
      <c r="E179">
        <v>0</v>
      </c>
      <c r="F179" s="8"/>
    </row>
    <row r="180" spans="1:6" ht="15.75" hidden="1" thickBot="1" x14ac:dyDescent="0.3">
      <c r="A180" t="s">
        <v>5</v>
      </c>
      <c r="B180">
        <v>1985</v>
      </c>
      <c r="C180" t="s">
        <v>16</v>
      </c>
      <c r="D180" t="s">
        <v>28</v>
      </c>
      <c r="E180">
        <v>0</v>
      </c>
      <c r="F180" s="8"/>
    </row>
    <row r="181" spans="1:6" ht="15.75" hidden="1" thickBot="1" x14ac:dyDescent="0.3">
      <c r="A181" t="s">
        <v>5</v>
      </c>
      <c r="B181">
        <v>1985</v>
      </c>
      <c r="C181" t="s">
        <v>17</v>
      </c>
      <c r="D181" t="s">
        <v>28</v>
      </c>
      <c r="E181">
        <v>0</v>
      </c>
      <c r="F181" s="8"/>
    </row>
    <row r="182" spans="1:6" ht="15.75" hidden="1" thickBot="1" x14ac:dyDescent="0.3">
      <c r="A182" t="s">
        <v>5</v>
      </c>
      <c r="B182">
        <v>1985</v>
      </c>
      <c r="C182" t="s">
        <v>18</v>
      </c>
      <c r="D182" t="s">
        <v>28</v>
      </c>
      <c r="E182">
        <v>0</v>
      </c>
      <c r="F182" s="8"/>
    </row>
    <row r="183" spans="1:6" ht="15.75" hidden="1" thickBot="1" x14ac:dyDescent="0.3">
      <c r="A183" t="s">
        <v>5</v>
      </c>
      <c r="B183">
        <v>1985</v>
      </c>
      <c r="C183" t="s">
        <v>19</v>
      </c>
      <c r="D183" t="s">
        <v>28</v>
      </c>
      <c r="E183">
        <v>0</v>
      </c>
      <c r="F183" s="8"/>
    </row>
    <row r="184" spans="1:6" ht="15.75" hidden="1" thickBot="1" x14ac:dyDescent="0.3">
      <c r="A184" t="s">
        <v>5</v>
      </c>
      <c r="B184">
        <v>1985</v>
      </c>
      <c r="C184" t="s">
        <v>20</v>
      </c>
      <c r="D184" t="s">
        <v>28</v>
      </c>
      <c r="E184">
        <v>0</v>
      </c>
      <c r="F184" s="8"/>
    </row>
    <row r="185" spans="1:6" ht="15.75" hidden="1" thickBot="1" x14ac:dyDescent="0.3">
      <c r="A185" t="s">
        <v>5</v>
      </c>
      <c r="B185">
        <v>1985</v>
      </c>
      <c r="C185" t="s">
        <v>21</v>
      </c>
      <c r="D185" t="s">
        <v>28</v>
      </c>
      <c r="E185">
        <v>0</v>
      </c>
      <c r="F185" s="8"/>
    </row>
    <row r="186" spans="1:6" ht="15.75" hidden="1" thickBot="1" x14ac:dyDescent="0.3">
      <c r="A186" t="s">
        <v>5</v>
      </c>
      <c r="B186">
        <v>1985</v>
      </c>
      <c r="C186" t="s">
        <v>22</v>
      </c>
      <c r="D186" t="s">
        <v>28</v>
      </c>
      <c r="E186">
        <v>0</v>
      </c>
      <c r="F186" s="8"/>
    </row>
    <row r="187" spans="1:6" ht="15.75" hidden="1" thickBot="1" x14ac:dyDescent="0.3">
      <c r="A187" t="s">
        <v>5</v>
      </c>
      <c r="B187">
        <v>1985</v>
      </c>
      <c r="C187" t="s">
        <v>23</v>
      </c>
      <c r="D187" t="s">
        <v>28</v>
      </c>
      <c r="E187">
        <v>0</v>
      </c>
      <c r="F187" s="8"/>
    </row>
    <row r="188" spans="1:6" ht="15.75" hidden="1" thickBot="1" x14ac:dyDescent="0.3">
      <c r="A188" t="s">
        <v>5</v>
      </c>
      <c r="B188">
        <v>1985</v>
      </c>
      <c r="C188" t="s">
        <v>24</v>
      </c>
      <c r="D188" t="s">
        <v>28</v>
      </c>
      <c r="E188">
        <v>0</v>
      </c>
      <c r="F188" s="8"/>
    </row>
    <row r="189" spans="1:6" ht="15.75" hidden="1" thickBot="1" x14ac:dyDescent="0.3">
      <c r="A189" t="s">
        <v>5</v>
      </c>
      <c r="B189">
        <v>1985</v>
      </c>
      <c r="C189" t="s">
        <v>25</v>
      </c>
      <c r="D189" t="s">
        <v>28</v>
      </c>
      <c r="E189">
        <v>0</v>
      </c>
      <c r="F189" s="8"/>
    </row>
    <row r="190" spans="1:6" ht="15.75" hidden="1" thickBot="1" x14ac:dyDescent="0.3">
      <c r="A190" t="s">
        <v>5</v>
      </c>
      <c r="B190">
        <v>1985</v>
      </c>
      <c r="C190" t="s">
        <v>26</v>
      </c>
      <c r="D190" t="s">
        <v>28</v>
      </c>
      <c r="E190">
        <v>0</v>
      </c>
      <c r="F190" s="8"/>
    </row>
    <row r="191" spans="1:6" ht="15.75" hidden="1" thickBot="1" x14ac:dyDescent="0.3">
      <c r="A191" t="s">
        <v>5</v>
      </c>
      <c r="B191">
        <v>1985</v>
      </c>
      <c r="C191" t="s">
        <v>6</v>
      </c>
      <c r="D191" t="s">
        <v>29</v>
      </c>
      <c r="E191">
        <v>0</v>
      </c>
      <c r="F191" s="8"/>
    </row>
    <row r="192" spans="1:6" ht="15.75" hidden="1" thickBot="1" x14ac:dyDescent="0.3">
      <c r="A192" t="s">
        <v>5</v>
      </c>
      <c r="B192">
        <v>1985</v>
      </c>
      <c r="C192" t="s">
        <v>7</v>
      </c>
      <c r="D192" t="s">
        <v>29</v>
      </c>
      <c r="E192">
        <v>0</v>
      </c>
      <c r="F192" s="8"/>
    </row>
    <row r="193" spans="1:6" ht="15.75" hidden="1" thickBot="1" x14ac:dyDescent="0.3">
      <c r="A193" t="s">
        <v>5</v>
      </c>
      <c r="B193">
        <v>1985</v>
      </c>
      <c r="C193" t="s">
        <v>8</v>
      </c>
      <c r="D193" t="s">
        <v>29</v>
      </c>
      <c r="E193">
        <v>0</v>
      </c>
      <c r="F193" s="8"/>
    </row>
    <row r="194" spans="1:6" ht="15.75" hidden="1" thickBot="1" x14ac:dyDescent="0.3">
      <c r="A194" t="s">
        <v>5</v>
      </c>
      <c r="B194">
        <v>1985</v>
      </c>
      <c r="C194" t="s">
        <v>9</v>
      </c>
      <c r="D194" t="s">
        <v>29</v>
      </c>
      <c r="E194">
        <v>0</v>
      </c>
      <c r="F194" s="8"/>
    </row>
    <row r="195" spans="1:6" ht="15.75" hidden="1" thickBot="1" x14ac:dyDescent="0.3">
      <c r="A195" t="s">
        <v>5</v>
      </c>
      <c r="B195">
        <v>1985</v>
      </c>
      <c r="C195" t="s">
        <v>10</v>
      </c>
      <c r="D195" t="s">
        <v>29</v>
      </c>
      <c r="E195">
        <v>0</v>
      </c>
      <c r="F195" s="8"/>
    </row>
    <row r="196" spans="1:6" ht="15.75" hidden="1" thickBot="1" x14ac:dyDescent="0.3">
      <c r="A196" t="s">
        <v>5</v>
      </c>
      <c r="B196">
        <v>1985</v>
      </c>
      <c r="C196" t="s">
        <v>11</v>
      </c>
      <c r="D196" t="s">
        <v>29</v>
      </c>
      <c r="E196">
        <v>0</v>
      </c>
      <c r="F196" s="8"/>
    </row>
    <row r="197" spans="1:6" ht="15.75" hidden="1" thickBot="1" x14ac:dyDescent="0.3">
      <c r="A197" t="s">
        <v>5</v>
      </c>
      <c r="B197">
        <v>1985</v>
      </c>
      <c r="C197" t="s">
        <v>12</v>
      </c>
      <c r="D197" t="s">
        <v>29</v>
      </c>
      <c r="E197">
        <v>0</v>
      </c>
      <c r="F197" s="8"/>
    </row>
    <row r="198" spans="1:6" ht="15.75" hidden="1" thickBot="1" x14ac:dyDescent="0.3">
      <c r="A198" t="s">
        <v>5</v>
      </c>
      <c r="B198">
        <v>1985</v>
      </c>
      <c r="C198" t="s">
        <v>13</v>
      </c>
      <c r="D198" t="s">
        <v>29</v>
      </c>
      <c r="E198">
        <v>0</v>
      </c>
      <c r="F198" s="8"/>
    </row>
    <row r="199" spans="1:6" ht="15.75" hidden="1" thickBot="1" x14ac:dyDescent="0.3">
      <c r="A199" t="s">
        <v>5</v>
      </c>
      <c r="B199">
        <v>1985</v>
      </c>
      <c r="C199" t="s">
        <v>14</v>
      </c>
      <c r="D199" t="s">
        <v>29</v>
      </c>
      <c r="E199">
        <v>0</v>
      </c>
      <c r="F199" s="8"/>
    </row>
    <row r="200" spans="1:6" ht="15.75" hidden="1" thickBot="1" x14ac:dyDescent="0.3">
      <c r="A200" t="s">
        <v>5</v>
      </c>
      <c r="B200">
        <v>1985</v>
      </c>
      <c r="C200" t="s">
        <v>15</v>
      </c>
      <c r="D200" t="s">
        <v>29</v>
      </c>
      <c r="E200">
        <v>0</v>
      </c>
      <c r="F200" s="8"/>
    </row>
    <row r="201" spans="1:6" ht="15.75" hidden="1" thickBot="1" x14ac:dyDescent="0.3">
      <c r="A201" t="s">
        <v>5</v>
      </c>
      <c r="B201">
        <v>1985</v>
      </c>
      <c r="C201" t="s">
        <v>16</v>
      </c>
      <c r="D201" t="s">
        <v>29</v>
      </c>
      <c r="E201">
        <v>0</v>
      </c>
      <c r="F201" s="8"/>
    </row>
    <row r="202" spans="1:6" ht="15.75" hidden="1" thickBot="1" x14ac:dyDescent="0.3">
      <c r="A202" t="s">
        <v>5</v>
      </c>
      <c r="B202">
        <v>1985</v>
      </c>
      <c r="C202" t="s">
        <v>17</v>
      </c>
      <c r="D202" t="s">
        <v>29</v>
      </c>
      <c r="E202">
        <v>0</v>
      </c>
      <c r="F202" s="8"/>
    </row>
    <row r="203" spans="1:6" ht="15.75" hidden="1" thickBot="1" x14ac:dyDescent="0.3">
      <c r="A203" t="s">
        <v>5</v>
      </c>
      <c r="B203">
        <v>1985</v>
      </c>
      <c r="C203" t="s">
        <v>18</v>
      </c>
      <c r="D203" t="s">
        <v>29</v>
      </c>
      <c r="E203">
        <v>0</v>
      </c>
      <c r="F203" s="8"/>
    </row>
    <row r="204" spans="1:6" ht="15.75" hidden="1" thickBot="1" x14ac:dyDescent="0.3">
      <c r="A204" t="s">
        <v>5</v>
      </c>
      <c r="B204">
        <v>1985</v>
      </c>
      <c r="C204" t="s">
        <v>19</v>
      </c>
      <c r="D204" t="s">
        <v>29</v>
      </c>
      <c r="E204">
        <v>0</v>
      </c>
      <c r="F204" s="8"/>
    </row>
    <row r="205" spans="1:6" ht="15.75" hidden="1" thickBot="1" x14ac:dyDescent="0.3">
      <c r="A205" t="s">
        <v>5</v>
      </c>
      <c r="B205">
        <v>1985</v>
      </c>
      <c r="C205" t="s">
        <v>20</v>
      </c>
      <c r="D205" t="s">
        <v>29</v>
      </c>
      <c r="E205">
        <v>0</v>
      </c>
      <c r="F205" s="8"/>
    </row>
    <row r="206" spans="1:6" ht="15.75" hidden="1" thickBot="1" x14ac:dyDescent="0.3">
      <c r="A206" t="s">
        <v>5</v>
      </c>
      <c r="B206">
        <v>1985</v>
      </c>
      <c r="C206" t="s">
        <v>21</v>
      </c>
      <c r="D206" t="s">
        <v>29</v>
      </c>
      <c r="E206">
        <v>0</v>
      </c>
      <c r="F206" s="8"/>
    </row>
    <row r="207" spans="1:6" ht="15.75" hidden="1" thickBot="1" x14ac:dyDescent="0.3">
      <c r="A207" t="s">
        <v>5</v>
      </c>
      <c r="B207">
        <v>1985</v>
      </c>
      <c r="C207" t="s">
        <v>22</v>
      </c>
      <c r="D207" t="s">
        <v>29</v>
      </c>
      <c r="E207">
        <v>0</v>
      </c>
      <c r="F207" s="8"/>
    </row>
    <row r="208" spans="1:6" ht="15.75" hidden="1" thickBot="1" x14ac:dyDescent="0.3">
      <c r="A208" t="s">
        <v>5</v>
      </c>
      <c r="B208">
        <v>1985</v>
      </c>
      <c r="C208" t="s">
        <v>23</v>
      </c>
      <c r="D208" t="s">
        <v>29</v>
      </c>
      <c r="E208">
        <v>0</v>
      </c>
      <c r="F208" s="8"/>
    </row>
    <row r="209" spans="1:6" ht="15.75" hidden="1" thickBot="1" x14ac:dyDescent="0.3">
      <c r="A209" t="s">
        <v>5</v>
      </c>
      <c r="B209">
        <v>1985</v>
      </c>
      <c r="C209" t="s">
        <v>24</v>
      </c>
      <c r="D209" t="s">
        <v>29</v>
      </c>
      <c r="E209">
        <v>0</v>
      </c>
      <c r="F209" s="8"/>
    </row>
    <row r="210" spans="1:6" ht="15.75" hidden="1" thickBot="1" x14ac:dyDescent="0.3">
      <c r="A210" t="s">
        <v>5</v>
      </c>
      <c r="B210">
        <v>1985</v>
      </c>
      <c r="C210" t="s">
        <v>25</v>
      </c>
      <c r="D210" t="s">
        <v>29</v>
      </c>
      <c r="E210">
        <v>0</v>
      </c>
      <c r="F210" s="8"/>
    </row>
    <row r="211" spans="1:6" ht="15.75" hidden="1" thickBot="1" x14ac:dyDescent="0.3">
      <c r="A211" t="s">
        <v>5</v>
      </c>
      <c r="B211">
        <v>1985</v>
      </c>
      <c r="C211" t="s">
        <v>26</v>
      </c>
      <c r="D211" t="s">
        <v>29</v>
      </c>
      <c r="E211">
        <v>0</v>
      </c>
      <c r="F211" s="8"/>
    </row>
    <row r="212" spans="1:6" ht="15.75" hidden="1" thickBot="1" x14ac:dyDescent="0.3">
      <c r="A212" t="s">
        <v>5</v>
      </c>
      <c r="B212">
        <v>1985</v>
      </c>
      <c r="C212" t="s">
        <v>6</v>
      </c>
      <c r="D212" t="s">
        <v>30</v>
      </c>
      <c r="E212">
        <v>0</v>
      </c>
      <c r="F212" s="8"/>
    </row>
    <row r="213" spans="1:6" ht="15.75" hidden="1" thickBot="1" x14ac:dyDescent="0.3">
      <c r="A213" t="s">
        <v>5</v>
      </c>
      <c r="B213">
        <v>1985</v>
      </c>
      <c r="C213" t="s">
        <v>7</v>
      </c>
      <c r="D213" t="s">
        <v>30</v>
      </c>
      <c r="E213">
        <v>0</v>
      </c>
      <c r="F213" s="8"/>
    </row>
    <row r="214" spans="1:6" ht="15.75" hidden="1" thickBot="1" x14ac:dyDescent="0.3">
      <c r="A214" t="s">
        <v>5</v>
      </c>
      <c r="B214">
        <v>1985</v>
      </c>
      <c r="C214" t="s">
        <v>8</v>
      </c>
      <c r="D214" t="s">
        <v>30</v>
      </c>
      <c r="E214">
        <v>0</v>
      </c>
      <c r="F214" s="8"/>
    </row>
    <row r="215" spans="1:6" ht="15.75" hidden="1" thickBot="1" x14ac:dyDescent="0.3">
      <c r="A215" t="s">
        <v>5</v>
      </c>
      <c r="B215">
        <v>1985</v>
      </c>
      <c r="C215" t="s">
        <v>9</v>
      </c>
      <c r="D215" t="s">
        <v>30</v>
      </c>
      <c r="E215">
        <v>125.2</v>
      </c>
      <c r="F215" s="8"/>
    </row>
    <row r="216" spans="1:6" ht="15.75" hidden="1" thickBot="1" x14ac:dyDescent="0.3">
      <c r="A216" t="s">
        <v>5</v>
      </c>
      <c r="B216">
        <v>1985</v>
      </c>
      <c r="C216" t="s">
        <v>10</v>
      </c>
      <c r="D216" t="s">
        <v>30</v>
      </c>
      <c r="E216">
        <v>19.2</v>
      </c>
      <c r="F216" s="8"/>
    </row>
    <row r="217" spans="1:6" ht="15.75" hidden="1" thickBot="1" x14ac:dyDescent="0.3">
      <c r="A217" t="s">
        <v>5</v>
      </c>
      <c r="B217">
        <v>1985</v>
      </c>
      <c r="C217" t="s">
        <v>11</v>
      </c>
      <c r="D217" t="s">
        <v>30</v>
      </c>
      <c r="E217">
        <v>21.2</v>
      </c>
      <c r="F217" s="8"/>
    </row>
    <row r="218" spans="1:6" ht="15.75" hidden="1" thickBot="1" x14ac:dyDescent="0.3">
      <c r="A218" t="s">
        <v>5</v>
      </c>
      <c r="B218">
        <v>1985</v>
      </c>
      <c r="C218" t="s">
        <v>12</v>
      </c>
      <c r="D218" t="s">
        <v>30</v>
      </c>
      <c r="E218">
        <v>17.399999999999999</v>
      </c>
      <c r="F218" s="8"/>
    </row>
    <row r="219" spans="1:6" ht="15.75" hidden="1" thickBot="1" x14ac:dyDescent="0.3">
      <c r="A219" t="s">
        <v>5</v>
      </c>
      <c r="B219">
        <v>1985</v>
      </c>
      <c r="C219" t="s">
        <v>13</v>
      </c>
      <c r="D219" t="s">
        <v>30</v>
      </c>
      <c r="E219">
        <v>17.899999999999999</v>
      </c>
      <c r="F219" s="8"/>
    </row>
    <row r="220" spans="1:6" ht="15.75" hidden="1" thickBot="1" x14ac:dyDescent="0.3">
      <c r="A220" t="s">
        <v>5</v>
      </c>
      <c r="B220">
        <v>1985</v>
      </c>
      <c r="C220" t="s">
        <v>14</v>
      </c>
      <c r="D220" t="s">
        <v>30</v>
      </c>
      <c r="E220">
        <v>15.8</v>
      </c>
      <c r="F220" s="8"/>
    </row>
    <row r="221" spans="1:6" ht="15.75" hidden="1" thickBot="1" x14ac:dyDescent="0.3">
      <c r="A221" t="s">
        <v>5</v>
      </c>
      <c r="B221">
        <v>1985</v>
      </c>
      <c r="C221" t="s">
        <v>15</v>
      </c>
      <c r="D221" t="s">
        <v>30</v>
      </c>
      <c r="E221">
        <v>17.100000000000001</v>
      </c>
      <c r="F221" s="8"/>
    </row>
    <row r="222" spans="1:6" ht="15.75" hidden="1" thickBot="1" x14ac:dyDescent="0.3">
      <c r="A222" t="s">
        <v>5</v>
      </c>
      <c r="B222">
        <v>1985</v>
      </c>
      <c r="C222" t="s">
        <v>16</v>
      </c>
      <c r="D222" t="s">
        <v>30</v>
      </c>
      <c r="E222">
        <v>16.8</v>
      </c>
      <c r="F222" s="8"/>
    </row>
    <row r="223" spans="1:6" ht="15.75" hidden="1" thickBot="1" x14ac:dyDescent="0.3">
      <c r="A223" t="s">
        <v>5</v>
      </c>
      <c r="B223">
        <v>1985</v>
      </c>
      <c r="C223" t="s">
        <v>17</v>
      </c>
      <c r="D223" t="s">
        <v>30</v>
      </c>
      <c r="E223">
        <v>16.2</v>
      </c>
      <c r="F223" s="8"/>
    </row>
    <row r="224" spans="1:6" ht="15.75" hidden="1" thickBot="1" x14ac:dyDescent="0.3">
      <c r="A224" t="s">
        <v>5</v>
      </c>
      <c r="B224">
        <v>1985</v>
      </c>
      <c r="C224" t="s">
        <v>18</v>
      </c>
      <c r="D224" t="s">
        <v>30</v>
      </c>
      <c r="E224">
        <v>15.9</v>
      </c>
      <c r="F224" s="8"/>
    </row>
    <row r="225" spans="1:6" ht="15.75" hidden="1" thickBot="1" x14ac:dyDescent="0.3">
      <c r="A225" t="s">
        <v>5</v>
      </c>
      <c r="B225">
        <v>1985</v>
      </c>
      <c r="C225" t="s">
        <v>19</v>
      </c>
      <c r="D225" t="s">
        <v>30</v>
      </c>
      <c r="E225">
        <v>12.7</v>
      </c>
      <c r="F225" s="8"/>
    </row>
    <row r="226" spans="1:6" ht="15.75" hidden="1" thickBot="1" x14ac:dyDescent="0.3">
      <c r="A226" t="s">
        <v>5</v>
      </c>
      <c r="B226">
        <v>1985</v>
      </c>
      <c r="C226" t="s">
        <v>20</v>
      </c>
      <c r="D226" t="s">
        <v>30</v>
      </c>
      <c r="E226">
        <v>12.8</v>
      </c>
      <c r="F226" s="8"/>
    </row>
    <row r="227" spans="1:6" ht="15.75" hidden="1" thickBot="1" x14ac:dyDescent="0.3">
      <c r="A227" t="s">
        <v>5</v>
      </c>
      <c r="B227">
        <v>1985</v>
      </c>
      <c r="C227" t="s">
        <v>21</v>
      </c>
      <c r="D227" t="s">
        <v>30</v>
      </c>
      <c r="E227">
        <v>4.4000000000000004</v>
      </c>
      <c r="F227" s="8"/>
    </row>
    <row r="228" spans="1:6" ht="15.75" hidden="1" thickBot="1" x14ac:dyDescent="0.3">
      <c r="A228" t="s">
        <v>5</v>
      </c>
      <c r="B228">
        <v>1985</v>
      </c>
      <c r="C228" t="s">
        <v>22</v>
      </c>
      <c r="D228" t="s">
        <v>30</v>
      </c>
      <c r="E228">
        <v>3.1</v>
      </c>
      <c r="F228" s="8"/>
    </row>
    <row r="229" spans="1:6" ht="15.75" hidden="1" thickBot="1" x14ac:dyDescent="0.3">
      <c r="A229" t="s">
        <v>5</v>
      </c>
      <c r="B229">
        <v>1985</v>
      </c>
      <c r="C229" t="s">
        <v>23</v>
      </c>
      <c r="D229" t="s">
        <v>30</v>
      </c>
      <c r="E229">
        <v>1.7</v>
      </c>
      <c r="F229" s="8"/>
    </row>
    <row r="230" spans="1:6" ht="15.75" hidden="1" thickBot="1" x14ac:dyDescent="0.3">
      <c r="A230" t="s">
        <v>5</v>
      </c>
      <c r="B230">
        <v>1985</v>
      </c>
      <c r="C230" t="s">
        <v>24</v>
      </c>
      <c r="D230" t="s">
        <v>30</v>
      </c>
      <c r="E230">
        <v>0.6</v>
      </c>
      <c r="F230" s="8"/>
    </row>
    <row r="231" spans="1:6" ht="15.75" hidden="1" thickBot="1" x14ac:dyDescent="0.3">
      <c r="A231" t="s">
        <v>5</v>
      </c>
      <c r="B231">
        <v>1985</v>
      </c>
      <c r="C231" t="s">
        <v>25</v>
      </c>
      <c r="D231" t="s">
        <v>30</v>
      </c>
      <c r="E231">
        <v>0.1</v>
      </c>
      <c r="F231" s="8"/>
    </row>
    <row r="232" spans="1:6" ht="15.75" hidden="1" thickBot="1" x14ac:dyDescent="0.3">
      <c r="A232" t="s">
        <v>5</v>
      </c>
      <c r="B232">
        <v>1985</v>
      </c>
      <c r="C232" t="s">
        <v>26</v>
      </c>
      <c r="D232" t="s">
        <v>30</v>
      </c>
      <c r="E232">
        <v>0</v>
      </c>
      <c r="F232" s="8"/>
    </row>
    <row r="233" spans="1:6" ht="15.75" hidden="1" thickBot="1" x14ac:dyDescent="0.3">
      <c r="A233" t="s">
        <v>5</v>
      </c>
      <c r="B233">
        <v>1985</v>
      </c>
      <c r="C233" t="s">
        <v>6</v>
      </c>
      <c r="D233" t="s">
        <v>31</v>
      </c>
      <c r="E233">
        <v>0</v>
      </c>
      <c r="F233" s="8"/>
    </row>
    <row r="234" spans="1:6" ht="15.75" hidden="1" thickBot="1" x14ac:dyDescent="0.3">
      <c r="A234" t="s">
        <v>5</v>
      </c>
      <c r="B234">
        <v>1985</v>
      </c>
      <c r="C234" t="s">
        <v>7</v>
      </c>
      <c r="D234" t="s">
        <v>31</v>
      </c>
      <c r="E234">
        <v>0</v>
      </c>
      <c r="F234" s="8"/>
    </row>
    <row r="235" spans="1:6" ht="15.75" hidden="1" thickBot="1" x14ac:dyDescent="0.3">
      <c r="A235" t="s">
        <v>5</v>
      </c>
      <c r="B235">
        <v>1985</v>
      </c>
      <c r="C235" t="s">
        <v>8</v>
      </c>
      <c r="D235" t="s">
        <v>31</v>
      </c>
      <c r="E235">
        <v>0</v>
      </c>
      <c r="F235" s="8"/>
    </row>
    <row r="236" spans="1:6" ht="15.75" hidden="1" thickBot="1" x14ac:dyDescent="0.3">
      <c r="A236" t="s">
        <v>5</v>
      </c>
      <c r="B236">
        <v>1985</v>
      </c>
      <c r="C236" t="s">
        <v>9</v>
      </c>
      <c r="D236" t="s">
        <v>31</v>
      </c>
      <c r="E236">
        <v>334</v>
      </c>
      <c r="F236" s="8"/>
    </row>
    <row r="237" spans="1:6" ht="15.75" hidden="1" thickBot="1" x14ac:dyDescent="0.3">
      <c r="A237" t="s">
        <v>5</v>
      </c>
      <c r="B237">
        <v>1985</v>
      </c>
      <c r="C237" t="s">
        <v>10</v>
      </c>
      <c r="D237" t="s">
        <v>31</v>
      </c>
      <c r="E237">
        <v>136.9</v>
      </c>
      <c r="F237" s="8"/>
    </row>
    <row r="238" spans="1:6" ht="15.75" hidden="1" thickBot="1" x14ac:dyDescent="0.3">
      <c r="A238" t="s">
        <v>5</v>
      </c>
      <c r="B238">
        <v>1985</v>
      </c>
      <c r="C238" t="s">
        <v>11</v>
      </c>
      <c r="D238" t="s">
        <v>31</v>
      </c>
      <c r="E238">
        <v>100.2</v>
      </c>
      <c r="F238" s="8"/>
    </row>
    <row r="239" spans="1:6" ht="15.75" hidden="1" thickBot="1" x14ac:dyDescent="0.3">
      <c r="A239" t="s">
        <v>5</v>
      </c>
      <c r="B239">
        <v>1985</v>
      </c>
      <c r="C239" t="s">
        <v>12</v>
      </c>
      <c r="D239" t="s">
        <v>31</v>
      </c>
      <c r="E239">
        <v>110.2</v>
      </c>
      <c r="F239" s="8"/>
    </row>
    <row r="240" spans="1:6" ht="15.75" hidden="1" thickBot="1" x14ac:dyDescent="0.3">
      <c r="A240" t="s">
        <v>5</v>
      </c>
      <c r="B240">
        <v>1985</v>
      </c>
      <c r="C240" t="s">
        <v>13</v>
      </c>
      <c r="D240" t="s">
        <v>31</v>
      </c>
      <c r="E240">
        <v>126.2</v>
      </c>
      <c r="F240" s="8"/>
    </row>
    <row r="241" spans="1:6" ht="15.75" hidden="1" thickBot="1" x14ac:dyDescent="0.3">
      <c r="A241" t="s">
        <v>5</v>
      </c>
      <c r="B241">
        <v>1985</v>
      </c>
      <c r="C241" t="s">
        <v>14</v>
      </c>
      <c r="D241" t="s">
        <v>31</v>
      </c>
      <c r="E241">
        <v>122.2</v>
      </c>
      <c r="F241" s="8"/>
    </row>
    <row r="242" spans="1:6" ht="15.75" hidden="1" thickBot="1" x14ac:dyDescent="0.3">
      <c r="A242" t="s">
        <v>5</v>
      </c>
      <c r="B242">
        <v>1985</v>
      </c>
      <c r="C242" t="s">
        <v>15</v>
      </c>
      <c r="D242" t="s">
        <v>31</v>
      </c>
      <c r="E242">
        <v>127.2</v>
      </c>
      <c r="F242" s="8"/>
    </row>
    <row r="243" spans="1:6" ht="15.75" hidden="1" thickBot="1" x14ac:dyDescent="0.3">
      <c r="A243" t="s">
        <v>5</v>
      </c>
      <c r="B243">
        <v>1985</v>
      </c>
      <c r="C243" t="s">
        <v>16</v>
      </c>
      <c r="D243" t="s">
        <v>31</v>
      </c>
      <c r="E243">
        <v>137.30000000000001</v>
      </c>
      <c r="F243" s="8"/>
    </row>
    <row r="244" spans="1:6" ht="15.75" hidden="1" thickBot="1" x14ac:dyDescent="0.3">
      <c r="A244" t="s">
        <v>5</v>
      </c>
      <c r="B244">
        <v>1985</v>
      </c>
      <c r="C244" t="s">
        <v>17</v>
      </c>
      <c r="D244" t="s">
        <v>31</v>
      </c>
      <c r="E244">
        <v>142.6</v>
      </c>
      <c r="F244" s="8"/>
    </row>
    <row r="245" spans="1:6" ht="15.75" hidden="1" thickBot="1" x14ac:dyDescent="0.3">
      <c r="A245" t="s">
        <v>5</v>
      </c>
      <c r="B245">
        <v>1985</v>
      </c>
      <c r="C245" t="s">
        <v>18</v>
      </c>
      <c r="D245" t="s">
        <v>31</v>
      </c>
      <c r="E245">
        <v>147.69999999999999</v>
      </c>
      <c r="F245" s="8"/>
    </row>
    <row r="246" spans="1:6" ht="15.75" hidden="1" thickBot="1" x14ac:dyDescent="0.3">
      <c r="A246" t="s">
        <v>5</v>
      </c>
      <c r="B246">
        <v>1985</v>
      </c>
      <c r="C246" t="s">
        <v>19</v>
      </c>
      <c r="D246" t="s">
        <v>31</v>
      </c>
      <c r="E246">
        <v>120</v>
      </c>
      <c r="F246" s="8"/>
    </row>
    <row r="247" spans="1:6" ht="15.75" hidden="1" thickBot="1" x14ac:dyDescent="0.3">
      <c r="A247" t="s">
        <v>5</v>
      </c>
      <c r="B247">
        <v>1985</v>
      </c>
      <c r="C247" t="s">
        <v>20</v>
      </c>
      <c r="D247" t="s">
        <v>31</v>
      </c>
      <c r="E247">
        <v>128.69999999999999</v>
      </c>
      <c r="F247" s="8"/>
    </row>
    <row r="248" spans="1:6" ht="15.75" hidden="1" thickBot="1" x14ac:dyDescent="0.3">
      <c r="A248" t="s">
        <v>5</v>
      </c>
      <c r="B248">
        <v>1985</v>
      </c>
      <c r="C248" t="s">
        <v>21</v>
      </c>
      <c r="D248" t="s">
        <v>31</v>
      </c>
      <c r="E248">
        <v>46.5</v>
      </c>
      <c r="F248" s="8"/>
    </row>
    <row r="249" spans="1:6" ht="15.75" hidden="1" thickBot="1" x14ac:dyDescent="0.3">
      <c r="A249" t="s">
        <v>5</v>
      </c>
      <c r="B249">
        <v>1985</v>
      </c>
      <c r="C249" t="s">
        <v>22</v>
      </c>
      <c r="D249" t="s">
        <v>31</v>
      </c>
      <c r="E249">
        <v>33.9</v>
      </c>
      <c r="F249" s="8"/>
    </row>
    <row r="250" spans="1:6" ht="15.75" hidden="1" thickBot="1" x14ac:dyDescent="0.3">
      <c r="A250" t="s">
        <v>5</v>
      </c>
      <c r="B250">
        <v>1985</v>
      </c>
      <c r="C250" t="s">
        <v>23</v>
      </c>
      <c r="D250" t="s">
        <v>31</v>
      </c>
      <c r="E250">
        <v>19.8</v>
      </c>
      <c r="F250" s="8"/>
    </row>
    <row r="251" spans="1:6" ht="15.75" hidden="1" thickBot="1" x14ac:dyDescent="0.3">
      <c r="A251" t="s">
        <v>5</v>
      </c>
      <c r="B251">
        <v>1985</v>
      </c>
      <c r="C251" t="s">
        <v>24</v>
      </c>
      <c r="D251" t="s">
        <v>31</v>
      </c>
      <c r="E251">
        <v>7.8</v>
      </c>
      <c r="F251" s="8"/>
    </row>
    <row r="252" spans="1:6" ht="15.75" hidden="1" thickBot="1" x14ac:dyDescent="0.3">
      <c r="A252" t="s">
        <v>5</v>
      </c>
      <c r="B252">
        <v>1985</v>
      </c>
      <c r="C252" t="s">
        <v>25</v>
      </c>
      <c r="D252" t="s">
        <v>31</v>
      </c>
      <c r="E252">
        <v>1.8</v>
      </c>
      <c r="F252" s="8"/>
    </row>
    <row r="253" spans="1:6" ht="15.75" hidden="1" thickBot="1" x14ac:dyDescent="0.3">
      <c r="A253" t="s">
        <v>5</v>
      </c>
      <c r="B253">
        <v>1985</v>
      </c>
      <c r="C253" t="s">
        <v>26</v>
      </c>
      <c r="D253" t="s">
        <v>31</v>
      </c>
      <c r="E253">
        <v>0.2</v>
      </c>
      <c r="F253" s="8"/>
    </row>
    <row r="254" spans="1:6" ht="15.75" hidden="1" thickBot="1" x14ac:dyDescent="0.3">
      <c r="A254" t="s">
        <v>5</v>
      </c>
      <c r="B254">
        <v>1985</v>
      </c>
      <c r="C254" t="s">
        <v>6</v>
      </c>
      <c r="D254" t="s">
        <v>32</v>
      </c>
      <c r="E254">
        <v>0</v>
      </c>
      <c r="F254" s="8"/>
    </row>
    <row r="255" spans="1:6" ht="15.75" hidden="1" thickBot="1" x14ac:dyDescent="0.3">
      <c r="A255" t="s">
        <v>5</v>
      </c>
      <c r="B255">
        <v>1985</v>
      </c>
      <c r="C255" t="s">
        <v>7</v>
      </c>
      <c r="D255" t="s">
        <v>32</v>
      </c>
      <c r="E255">
        <v>0</v>
      </c>
      <c r="F255" s="8"/>
    </row>
    <row r="256" spans="1:6" ht="15.75" hidden="1" thickBot="1" x14ac:dyDescent="0.3">
      <c r="A256" t="s">
        <v>5</v>
      </c>
      <c r="B256">
        <v>1985</v>
      </c>
      <c r="C256" t="s">
        <v>8</v>
      </c>
      <c r="D256" t="s">
        <v>32</v>
      </c>
      <c r="E256">
        <v>0</v>
      </c>
      <c r="F256" s="8"/>
    </row>
    <row r="257" spans="1:6" ht="15.75" hidden="1" thickBot="1" x14ac:dyDescent="0.3">
      <c r="A257" t="s">
        <v>5</v>
      </c>
      <c r="B257">
        <v>1985</v>
      </c>
      <c r="C257" t="s">
        <v>9</v>
      </c>
      <c r="D257" t="s">
        <v>32</v>
      </c>
      <c r="E257">
        <v>36.5</v>
      </c>
      <c r="F257" s="8"/>
    </row>
    <row r="258" spans="1:6" ht="15.75" hidden="1" thickBot="1" x14ac:dyDescent="0.3">
      <c r="A258" t="s">
        <v>5</v>
      </c>
      <c r="B258">
        <v>1985</v>
      </c>
      <c r="C258" t="s">
        <v>10</v>
      </c>
      <c r="D258" t="s">
        <v>32</v>
      </c>
      <c r="E258">
        <v>336.6</v>
      </c>
      <c r="F258" s="8"/>
    </row>
    <row r="259" spans="1:6" ht="15.75" hidden="1" thickBot="1" x14ac:dyDescent="0.3">
      <c r="A259" t="s">
        <v>5</v>
      </c>
      <c r="B259">
        <v>1985</v>
      </c>
      <c r="C259" t="s">
        <v>11</v>
      </c>
      <c r="D259" t="s">
        <v>32</v>
      </c>
      <c r="E259">
        <v>277.89999999999998</v>
      </c>
      <c r="F259" s="8"/>
    </row>
    <row r="260" spans="1:6" ht="15.75" hidden="1" thickBot="1" x14ac:dyDescent="0.3">
      <c r="A260" t="s">
        <v>5</v>
      </c>
      <c r="B260">
        <v>1985</v>
      </c>
      <c r="C260" t="s">
        <v>12</v>
      </c>
      <c r="D260" t="s">
        <v>32</v>
      </c>
      <c r="E260">
        <v>246.6</v>
      </c>
      <c r="F260" s="8"/>
    </row>
    <row r="261" spans="1:6" ht="15.75" hidden="1" thickBot="1" x14ac:dyDescent="0.3">
      <c r="A261" t="s">
        <v>5</v>
      </c>
      <c r="B261">
        <v>1985</v>
      </c>
      <c r="C261" t="s">
        <v>13</v>
      </c>
      <c r="D261" t="s">
        <v>32</v>
      </c>
      <c r="E261">
        <v>258.5</v>
      </c>
      <c r="F261" s="8"/>
    </row>
    <row r="262" spans="1:6" ht="15.75" hidden="1" thickBot="1" x14ac:dyDescent="0.3">
      <c r="A262" t="s">
        <v>5</v>
      </c>
      <c r="B262">
        <v>1985</v>
      </c>
      <c r="C262" t="s">
        <v>14</v>
      </c>
      <c r="D262" t="s">
        <v>32</v>
      </c>
      <c r="E262">
        <v>233.3</v>
      </c>
      <c r="F262" s="8"/>
    </row>
    <row r="263" spans="1:6" ht="15.75" hidden="1" thickBot="1" x14ac:dyDescent="0.3">
      <c r="A263" t="s">
        <v>5</v>
      </c>
      <c r="B263">
        <v>1985</v>
      </c>
      <c r="C263" t="s">
        <v>15</v>
      </c>
      <c r="D263" t="s">
        <v>32</v>
      </c>
      <c r="E263">
        <v>187.8</v>
      </c>
      <c r="F263" s="8"/>
    </row>
    <row r="264" spans="1:6" ht="15.75" hidden="1" thickBot="1" x14ac:dyDescent="0.3">
      <c r="A264" t="s">
        <v>5</v>
      </c>
      <c r="B264">
        <v>1985</v>
      </c>
      <c r="C264" t="s">
        <v>16</v>
      </c>
      <c r="D264" t="s">
        <v>32</v>
      </c>
      <c r="E264">
        <v>169.9</v>
      </c>
      <c r="F264" s="8"/>
    </row>
    <row r="265" spans="1:6" ht="15.75" hidden="1" thickBot="1" x14ac:dyDescent="0.3">
      <c r="A265" t="s">
        <v>5</v>
      </c>
      <c r="B265">
        <v>1985</v>
      </c>
      <c r="C265" t="s">
        <v>17</v>
      </c>
      <c r="D265" t="s">
        <v>32</v>
      </c>
      <c r="E265">
        <v>143.1</v>
      </c>
      <c r="F265" s="8"/>
    </row>
    <row r="266" spans="1:6" ht="15.75" hidden="1" thickBot="1" x14ac:dyDescent="0.3">
      <c r="A266" t="s">
        <v>5</v>
      </c>
      <c r="B266">
        <v>1985</v>
      </c>
      <c r="C266" t="s">
        <v>18</v>
      </c>
      <c r="D266" t="s">
        <v>32</v>
      </c>
      <c r="E266">
        <v>121.3</v>
      </c>
      <c r="F266" s="8"/>
    </row>
    <row r="267" spans="1:6" ht="15.75" hidden="1" thickBot="1" x14ac:dyDescent="0.3">
      <c r="A267" t="s">
        <v>5</v>
      </c>
      <c r="B267">
        <v>1985</v>
      </c>
      <c r="C267" t="s">
        <v>19</v>
      </c>
      <c r="D267" t="s">
        <v>32</v>
      </c>
      <c r="E267">
        <v>92.1</v>
      </c>
      <c r="F267" s="8"/>
    </row>
    <row r="268" spans="1:6" ht="15.75" hidden="1" thickBot="1" x14ac:dyDescent="0.3">
      <c r="A268" t="s">
        <v>5</v>
      </c>
      <c r="B268">
        <v>1985</v>
      </c>
      <c r="C268" t="s">
        <v>20</v>
      </c>
      <c r="D268" t="s">
        <v>32</v>
      </c>
      <c r="E268">
        <v>87.7</v>
      </c>
      <c r="F268" s="8"/>
    </row>
    <row r="269" spans="1:6" ht="15.75" hidden="1" thickBot="1" x14ac:dyDescent="0.3">
      <c r="A269" t="s">
        <v>5</v>
      </c>
      <c r="B269">
        <v>1985</v>
      </c>
      <c r="C269" t="s">
        <v>21</v>
      </c>
      <c r="D269" t="s">
        <v>32</v>
      </c>
      <c r="E269">
        <v>30.3</v>
      </c>
      <c r="F269" s="8"/>
    </row>
    <row r="270" spans="1:6" ht="15.75" hidden="1" thickBot="1" x14ac:dyDescent="0.3">
      <c r="A270" t="s">
        <v>5</v>
      </c>
      <c r="B270">
        <v>1985</v>
      </c>
      <c r="C270" t="s">
        <v>22</v>
      </c>
      <c r="D270" t="s">
        <v>32</v>
      </c>
      <c r="E270">
        <v>19.899999999999999</v>
      </c>
      <c r="F270" s="8"/>
    </row>
    <row r="271" spans="1:6" ht="15.75" hidden="1" thickBot="1" x14ac:dyDescent="0.3">
      <c r="A271" t="s">
        <v>5</v>
      </c>
      <c r="B271">
        <v>1985</v>
      </c>
      <c r="C271" t="s">
        <v>23</v>
      </c>
      <c r="D271" t="s">
        <v>32</v>
      </c>
      <c r="E271">
        <v>10.3</v>
      </c>
      <c r="F271" s="8"/>
    </row>
    <row r="272" spans="1:6" ht="15.75" hidden="1" thickBot="1" x14ac:dyDescent="0.3">
      <c r="A272" t="s">
        <v>5</v>
      </c>
      <c r="B272">
        <v>1985</v>
      </c>
      <c r="C272" t="s">
        <v>24</v>
      </c>
      <c r="D272" t="s">
        <v>32</v>
      </c>
      <c r="E272">
        <v>4</v>
      </c>
      <c r="F272" s="8"/>
    </row>
    <row r="273" spans="1:6" ht="15.75" hidden="1" thickBot="1" x14ac:dyDescent="0.3">
      <c r="A273" t="s">
        <v>5</v>
      </c>
      <c r="B273">
        <v>1985</v>
      </c>
      <c r="C273" t="s">
        <v>25</v>
      </c>
      <c r="D273" t="s">
        <v>32</v>
      </c>
      <c r="E273">
        <v>0.9</v>
      </c>
      <c r="F273" s="8"/>
    </row>
    <row r="274" spans="1:6" ht="15.75" hidden="1" thickBot="1" x14ac:dyDescent="0.3">
      <c r="A274" t="s">
        <v>5</v>
      </c>
      <c r="B274">
        <v>1985</v>
      </c>
      <c r="C274" t="s">
        <v>26</v>
      </c>
      <c r="D274" t="s">
        <v>32</v>
      </c>
      <c r="E274">
        <v>0.1</v>
      </c>
      <c r="F274" s="8"/>
    </row>
    <row r="275" spans="1:6" ht="15.75" hidden="1" thickBot="1" x14ac:dyDescent="0.3">
      <c r="A275" t="s">
        <v>5</v>
      </c>
      <c r="B275">
        <v>1985</v>
      </c>
      <c r="C275" t="s">
        <v>6</v>
      </c>
      <c r="D275" t="s">
        <v>33</v>
      </c>
      <c r="E275">
        <v>0</v>
      </c>
      <c r="F275" s="8"/>
    </row>
    <row r="276" spans="1:6" ht="15.75" hidden="1" thickBot="1" x14ac:dyDescent="0.3">
      <c r="A276" t="s">
        <v>5</v>
      </c>
      <c r="B276">
        <v>1985</v>
      </c>
      <c r="C276" t="s">
        <v>7</v>
      </c>
      <c r="D276" t="s">
        <v>33</v>
      </c>
      <c r="E276">
        <v>0</v>
      </c>
      <c r="F276" s="8"/>
    </row>
    <row r="277" spans="1:6" ht="15.75" hidden="1" thickBot="1" x14ac:dyDescent="0.3">
      <c r="A277" t="s">
        <v>5</v>
      </c>
      <c r="B277">
        <v>1985</v>
      </c>
      <c r="C277" t="s">
        <v>8</v>
      </c>
      <c r="D277" t="s">
        <v>33</v>
      </c>
      <c r="E277">
        <v>0</v>
      </c>
      <c r="F277" s="8"/>
    </row>
    <row r="278" spans="1:6" ht="15.75" hidden="1" thickBot="1" x14ac:dyDescent="0.3">
      <c r="A278" t="s">
        <v>5</v>
      </c>
      <c r="B278">
        <v>1985</v>
      </c>
      <c r="C278" t="s">
        <v>9</v>
      </c>
      <c r="D278" t="s">
        <v>33</v>
      </c>
      <c r="E278">
        <v>0</v>
      </c>
      <c r="F278" s="8"/>
    </row>
    <row r="279" spans="1:6" ht="15.75" hidden="1" thickBot="1" x14ac:dyDescent="0.3">
      <c r="A279" t="s">
        <v>5</v>
      </c>
      <c r="B279">
        <v>1985</v>
      </c>
      <c r="C279" t="s">
        <v>10</v>
      </c>
      <c r="D279" t="s">
        <v>33</v>
      </c>
      <c r="E279">
        <v>18.8</v>
      </c>
      <c r="F279" s="8"/>
    </row>
    <row r="280" spans="1:6" ht="15.75" hidden="1" thickBot="1" x14ac:dyDescent="0.3">
      <c r="A280" t="s">
        <v>5</v>
      </c>
      <c r="B280">
        <v>1985</v>
      </c>
      <c r="C280" t="s">
        <v>11</v>
      </c>
      <c r="D280" t="s">
        <v>33</v>
      </c>
      <c r="E280">
        <v>89.2</v>
      </c>
      <c r="F280" s="8"/>
    </row>
    <row r="281" spans="1:6" ht="15.75" hidden="1" thickBot="1" x14ac:dyDescent="0.3">
      <c r="A281" t="s">
        <v>5</v>
      </c>
      <c r="B281">
        <v>1985</v>
      </c>
      <c r="C281" t="s">
        <v>12</v>
      </c>
      <c r="D281" t="s">
        <v>33</v>
      </c>
      <c r="E281">
        <v>108.2</v>
      </c>
      <c r="F281" s="8"/>
    </row>
    <row r="282" spans="1:6" ht="15.75" hidden="1" thickBot="1" x14ac:dyDescent="0.3">
      <c r="A282" t="s">
        <v>5</v>
      </c>
      <c r="B282">
        <v>1985</v>
      </c>
      <c r="C282" t="s">
        <v>13</v>
      </c>
      <c r="D282" t="s">
        <v>33</v>
      </c>
      <c r="E282">
        <v>105.7</v>
      </c>
      <c r="F282" s="8"/>
    </row>
    <row r="283" spans="1:6" ht="15.75" hidden="1" thickBot="1" x14ac:dyDescent="0.3">
      <c r="A283" t="s">
        <v>5</v>
      </c>
      <c r="B283">
        <v>1985</v>
      </c>
      <c r="C283" t="s">
        <v>14</v>
      </c>
      <c r="D283" t="s">
        <v>33</v>
      </c>
      <c r="E283">
        <v>92.8</v>
      </c>
      <c r="F283" s="8"/>
    </row>
    <row r="284" spans="1:6" ht="15.75" hidden="1" thickBot="1" x14ac:dyDescent="0.3">
      <c r="A284" t="s">
        <v>5</v>
      </c>
      <c r="B284">
        <v>1985</v>
      </c>
      <c r="C284" t="s">
        <v>15</v>
      </c>
      <c r="D284" t="s">
        <v>33</v>
      </c>
      <c r="E284">
        <v>68.8</v>
      </c>
      <c r="F284" s="8"/>
    </row>
    <row r="285" spans="1:6" ht="15.75" hidden="1" thickBot="1" x14ac:dyDescent="0.3">
      <c r="A285" t="s">
        <v>5</v>
      </c>
      <c r="B285">
        <v>1985</v>
      </c>
      <c r="C285" t="s">
        <v>16</v>
      </c>
      <c r="D285" t="s">
        <v>33</v>
      </c>
      <c r="E285">
        <v>55.2</v>
      </c>
      <c r="F285" s="8"/>
    </row>
    <row r="286" spans="1:6" ht="15.75" hidden="1" thickBot="1" x14ac:dyDescent="0.3">
      <c r="A286" t="s">
        <v>5</v>
      </c>
      <c r="B286">
        <v>1985</v>
      </c>
      <c r="C286" t="s">
        <v>17</v>
      </c>
      <c r="D286" t="s">
        <v>33</v>
      </c>
      <c r="E286">
        <v>47.1</v>
      </c>
      <c r="F286" s="8"/>
    </row>
    <row r="287" spans="1:6" ht="15.75" hidden="1" thickBot="1" x14ac:dyDescent="0.3">
      <c r="A287" t="s">
        <v>5</v>
      </c>
      <c r="B287">
        <v>1985</v>
      </c>
      <c r="C287" t="s">
        <v>18</v>
      </c>
      <c r="D287" t="s">
        <v>33</v>
      </c>
      <c r="E287">
        <v>40</v>
      </c>
      <c r="F287" s="8"/>
    </row>
    <row r="288" spans="1:6" ht="15.75" hidden="1" thickBot="1" x14ac:dyDescent="0.3">
      <c r="A288" t="s">
        <v>5</v>
      </c>
      <c r="B288">
        <v>1985</v>
      </c>
      <c r="C288" t="s">
        <v>19</v>
      </c>
      <c r="D288" t="s">
        <v>33</v>
      </c>
      <c r="E288">
        <v>27.1</v>
      </c>
      <c r="F288" s="8"/>
    </row>
    <row r="289" spans="1:37" ht="15.75" hidden="1" thickBot="1" x14ac:dyDescent="0.3">
      <c r="A289" t="s">
        <v>5</v>
      </c>
      <c r="B289">
        <v>1985</v>
      </c>
      <c r="C289" t="s">
        <v>20</v>
      </c>
      <c r="D289" t="s">
        <v>33</v>
      </c>
      <c r="E289">
        <v>22.3</v>
      </c>
      <c r="F289" s="8"/>
    </row>
    <row r="290" spans="1:37" ht="15.75" hidden="1" thickBot="1" x14ac:dyDescent="0.3">
      <c r="A290" t="s">
        <v>5</v>
      </c>
      <c r="B290">
        <v>1985</v>
      </c>
      <c r="C290" t="s">
        <v>21</v>
      </c>
      <c r="D290" t="s">
        <v>33</v>
      </c>
      <c r="E290">
        <v>6.8</v>
      </c>
      <c r="F290" s="8"/>
    </row>
    <row r="291" spans="1:37" ht="15.75" hidden="1" thickBot="1" x14ac:dyDescent="0.3">
      <c r="A291" t="s">
        <v>5</v>
      </c>
      <c r="B291">
        <v>1985</v>
      </c>
      <c r="C291" t="s">
        <v>22</v>
      </c>
      <c r="D291" t="s">
        <v>33</v>
      </c>
      <c r="E291">
        <v>4.3</v>
      </c>
      <c r="F291" s="8"/>
    </row>
    <row r="292" spans="1:37" ht="15.75" hidden="1" thickBot="1" x14ac:dyDescent="0.3">
      <c r="A292" t="s">
        <v>5</v>
      </c>
      <c r="B292">
        <v>1985</v>
      </c>
      <c r="C292" t="s">
        <v>23</v>
      </c>
      <c r="D292" t="s">
        <v>33</v>
      </c>
      <c r="E292">
        <v>2</v>
      </c>
      <c r="F292" s="8"/>
    </row>
    <row r="293" spans="1:37" ht="15.75" hidden="1" thickBot="1" x14ac:dyDescent="0.3">
      <c r="A293" t="s">
        <v>5</v>
      </c>
      <c r="B293">
        <v>1985</v>
      </c>
      <c r="C293" t="s">
        <v>24</v>
      </c>
      <c r="D293" t="s">
        <v>33</v>
      </c>
      <c r="E293">
        <v>0.7</v>
      </c>
      <c r="F293" s="8"/>
    </row>
    <row r="294" spans="1:37" ht="15.75" hidden="1" thickBot="1" x14ac:dyDescent="0.3">
      <c r="A294" t="s">
        <v>5</v>
      </c>
      <c r="B294">
        <v>1985</v>
      </c>
      <c r="C294" t="s">
        <v>25</v>
      </c>
      <c r="D294" t="s">
        <v>33</v>
      </c>
      <c r="E294">
        <v>0.2</v>
      </c>
      <c r="F294" s="8"/>
    </row>
    <row r="295" spans="1:37" ht="15.75" hidden="1" thickBot="1" x14ac:dyDescent="0.3">
      <c r="A295" t="s">
        <v>5</v>
      </c>
      <c r="B295">
        <v>1985</v>
      </c>
      <c r="C295" t="s">
        <v>26</v>
      </c>
      <c r="D295" t="s">
        <v>33</v>
      </c>
      <c r="E295">
        <v>0</v>
      </c>
      <c r="F295" s="12"/>
    </row>
    <row r="296" spans="1:37" ht="15.75" thickBot="1" x14ac:dyDescent="0.3">
      <c r="A296" t="s">
        <v>5</v>
      </c>
      <c r="B296">
        <v>1990</v>
      </c>
      <c r="C296" t="s">
        <v>6</v>
      </c>
      <c r="D296" t="s">
        <v>27</v>
      </c>
      <c r="E296">
        <v>384.64</v>
      </c>
      <c r="F296" s="4">
        <f t="shared" ref="F296" si="47">E296+E297+E298+E320+E341+E362+E383+E404+E425</f>
        <v>1570.0300000000002</v>
      </c>
      <c r="G296" s="17">
        <f t="shared" ref="G296:G302" si="48">F296/1000</f>
        <v>1.5700300000000003</v>
      </c>
      <c r="H296" s="18" t="s">
        <v>70</v>
      </c>
      <c r="I296" s="17">
        <f t="shared" ref="I296" si="49">E296+E297+E298</f>
        <v>1136.6300000000001</v>
      </c>
      <c r="J296" s="19">
        <f t="shared" ref="J296:J302" si="50">I296/1000</f>
        <v>1.13663</v>
      </c>
      <c r="K296" s="18" t="s">
        <v>71</v>
      </c>
      <c r="L296">
        <f>SUM(N296:O296)</f>
        <v>2.0785999999999998</v>
      </c>
      <c r="M296" s="17">
        <f t="shared" ref="M296" si="51">G296</f>
        <v>1.5700300000000003</v>
      </c>
      <c r="N296" s="19">
        <f t="shared" ref="N296" si="52">J311+J312+J313</f>
        <v>0.52180000000000004</v>
      </c>
      <c r="O296" s="19">
        <f t="shared" ref="O296" si="53">J314+J315</f>
        <v>1.5568</v>
      </c>
      <c r="P296" s="19">
        <f t="shared" ref="P296" si="54">J316</f>
        <v>3.0248999999999997</v>
      </c>
      <c r="Q296" s="18">
        <f t="shared" ref="Q296" si="55">O296/N296</f>
        <v>2.9835185894978915</v>
      </c>
      <c r="R296" s="5">
        <f t="shared" ref="R296" si="56">J296</f>
        <v>1.13663</v>
      </c>
      <c r="S296" s="6">
        <f>J297+J298+J299+J304+J305+J306</f>
        <v>2.1749000000000001</v>
      </c>
      <c r="T296" s="6">
        <f>J300+J301+J307+J308</f>
        <v>3.3620000000000001</v>
      </c>
      <c r="U296" s="6"/>
      <c r="V296" s="7">
        <f t="shared" ref="V296" si="57">T296/S296</f>
        <v>1.5458181985378638</v>
      </c>
      <c r="W296" s="5">
        <f>J296</f>
        <v>1.13663</v>
      </c>
      <c r="X296" s="6">
        <f>J297+J298+J299</f>
        <v>1.6396000000000002</v>
      </c>
      <c r="Y296" s="6">
        <f>J300+J301</f>
        <v>2.9253</v>
      </c>
      <c r="Z296" s="6">
        <f>J302</f>
        <v>0.97200000000000031</v>
      </c>
      <c r="AA296" s="7">
        <f>Y296/X296</f>
        <v>1.7841546718711878</v>
      </c>
      <c r="AB296" s="5">
        <f>G296</f>
        <v>1.5700300000000003</v>
      </c>
      <c r="AC296" s="6">
        <f>G297+G298+G299</f>
        <v>1.2411000000000003</v>
      </c>
      <c r="AD296" s="6">
        <f>G300+G301</f>
        <v>2.8904000000000001</v>
      </c>
      <c r="AE296" s="6">
        <f>G302</f>
        <v>0.97200000000000031</v>
      </c>
      <c r="AF296" s="7">
        <f>AD296/AC296</f>
        <v>2.32890178067843</v>
      </c>
      <c r="AG296" s="5">
        <f>G296</f>
        <v>1.5700300000000003</v>
      </c>
      <c r="AH296" s="6">
        <f>G297+G298+G299+G300</f>
        <v>3.4030000000000005</v>
      </c>
      <c r="AI296" s="6">
        <f>+G301</f>
        <v>0.72850000000000004</v>
      </c>
      <c r="AJ296" s="6">
        <f>G302</f>
        <v>0.97200000000000031</v>
      </c>
      <c r="AK296" s="7">
        <f>AI296/AH296</f>
        <v>0.21407581545694973</v>
      </c>
    </row>
    <row r="297" spans="1:37" ht="15.75" hidden="1" thickBot="1" x14ac:dyDescent="0.3">
      <c r="A297" t="s">
        <v>5</v>
      </c>
      <c r="B297">
        <v>1990</v>
      </c>
      <c r="C297" t="s">
        <v>7</v>
      </c>
      <c r="D297" t="s">
        <v>27</v>
      </c>
      <c r="E297">
        <v>379.55</v>
      </c>
      <c r="F297" s="8">
        <f t="shared" ref="F297" si="58">E321+E322+E323+E324+E325+E326+E327+E328+E329+E342+E343+E344+E345+E346+E347+E348+E349+E350</f>
        <v>0</v>
      </c>
      <c r="G297" s="5">
        <f t="shared" si="48"/>
        <v>0</v>
      </c>
      <c r="H297" s="7" t="s">
        <v>43</v>
      </c>
      <c r="I297" s="5">
        <f t="shared" ref="I297" si="59">E320+E321+E322+E323+E324+E325+E326+E327+E328+E329+E341+E342+E343+E344+E345+E346+E347+E348+E349+E350</f>
        <v>0</v>
      </c>
      <c r="J297" s="6">
        <f t="shared" si="50"/>
        <v>0</v>
      </c>
      <c r="K297" s="7" t="s">
        <v>43</v>
      </c>
      <c r="M297" s="5"/>
      <c r="N297" s="6"/>
      <c r="O297" s="6"/>
      <c r="P297" s="6"/>
      <c r="Q297" s="7"/>
      <c r="R297" s="5"/>
      <c r="S297" s="6"/>
      <c r="T297" s="6"/>
      <c r="U297" s="6"/>
      <c r="V297" s="6"/>
      <c r="W297" s="5"/>
      <c r="X297" s="6"/>
      <c r="Y297" s="6"/>
      <c r="Z297" s="6"/>
      <c r="AA297" s="6"/>
      <c r="AB297" s="5"/>
      <c r="AC297" s="6"/>
      <c r="AD297" s="6"/>
      <c r="AE297" s="6"/>
      <c r="AF297" s="6"/>
      <c r="AG297" s="5"/>
      <c r="AH297" s="6"/>
      <c r="AI297" s="6"/>
      <c r="AJ297" s="6"/>
      <c r="AK297" s="7"/>
    </row>
    <row r="298" spans="1:37" ht="15.75" hidden="1" thickBot="1" x14ac:dyDescent="0.3">
      <c r="A298" t="s">
        <v>5</v>
      </c>
      <c r="B298">
        <v>1990</v>
      </c>
      <c r="C298" t="s">
        <v>8</v>
      </c>
      <c r="D298" t="s">
        <v>27</v>
      </c>
      <c r="E298">
        <v>372.44</v>
      </c>
      <c r="F298" s="8">
        <f t="shared" ref="F298" si="60">E363+E364+E365+E366+E367+E368+E369+E370+E371</f>
        <v>152.20000000000002</v>
      </c>
      <c r="G298" s="5">
        <f t="shared" si="48"/>
        <v>0.15220000000000003</v>
      </c>
      <c r="H298" s="7" t="s">
        <v>30</v>
      </c>
      <c r="I298" s="5">
        <f t="shared" ref="I298" si="61">E362+E363+E364+E365+E366+E367+E368+E369+E370+E371</f>
        <v>252.70000000000002</v>
      </c>
      <c r="J298" s="6">
        <f t="shared" si="50"/>
        <v>0.25270000000000004</v>
      </c>
      <c r="K298" s="7" t="s">
        <v>30</v>
      </c>
      <c r="M298" s="5"/>
      <c r="N298" s="6"/>
      <c r="O298" s="6"/>
      <c r="P298" s="6"/>
      <c r="Q298" s="7"/>
      <c r="R298" s="5"/>
      <c r="S298" s="6"/>
      <c r="T298" s="6"/>
      <c r="U298" s="6"/>
      <c r="V298" s="6"/>
      <c r="W298" s="5"/>
      <c r="X298" s="6"/>
      <c r="Y298" s="6"/>
      <c r="Z298" s="6"/>
      <c r="AA298" s="6"/>
      <c r="AB298" s="5"/>
      <c r="AC298" s="6"/>
      <c r="AD298" s="6"/>
      <c r="AE298" s="6"/>
      <c r="AF298" s="6"/>
      <c r="AG298" s="5"/>
      <c r="AH298" s="6"/>
      <c r="AI298" s="6"/>
      <c r="AJ298" s="6"/>
      <c r="AK298" s="7"/>
    </row>
    <row r="299" spans="1:37" ht="15.75" hidden="1" thickBot="1" x14ac:dyDescent="0.3">
      <c r="A299" t="s">
        <v>5</v>
      </c>
      <c r="B299">
        <v>1990</v>
      </c>
      <c r="C299" t="s">
        <v>9</v>
      </c>
      <c r="D299" t="s">
        <v>27</v>
      </c>
      <c r="E299">
        <v>0</v>
      </c>
      <c r="F299" s="8">
        <f t="shared" ref="F299" si="62">E384+E385+E386+E387+E388+E389+E390+E391+E392</f>
        <v>1088.9000000000001</v>
      </c>
      <c r="G299" s="5">
        <f t="shared" si="48"/>
        <v>1.0889000000000002</v>
      </c>
      <c r="H299" s="7" t="s">
        <v>44</v>
      </c>
      <c r="I299" s="5">
        <f t="shared" ref="I299" si="63">E383+E384+E385+E386+E387+E388+E389+E390+E391+E392</f>
        <v>1386.9</v>
      </c>
      <c r="J299" s="6">
        <f t="shared" si="50"/>
        <v>1.3869</v>
      </c>
      <c r="K299" s="7" t="s">
        <v>44</v>
      </c>
      <c r="M299" s="5"/>
      <c r="N299" s="6"/>
      <c r="O299" s="6"/>
      <c r="P299" s="6"/>
      <c r="Q299" s="7"/>
      <c r="R299" s="5"/>
      <c r="S299" s="6"/>
      <c r="T299" s="6"/>
      <c r="U299" s="6"/>
      <c r="V299" s="6"/>
      <c r="W299" s="5"/>
      <c r="X299" s="6"/>
      <c r="Y299" s="6"/>
      <c r="Z299" s="6"/>
      <c r="AA299" s="6"/>
      <c r="AB299" s="5"/>
      <c r="AC299" s="6"/>
      <c r="AD299" s="6"/>
      <c r="AE299" s="6"/>
      <c r="AF299" s="6"/>
      <c r="AG299" s="5"/>
      <c r="AH299" s="6"/>
      <c r="AI299" s="6"/>
      <c r="AJ299" s="6"/>
      <c r="AK299" s="7"/>
    </row>
    <row r="300" spans="1:37" ht="15.75" hidden="1" thickBot="1" x14ac:dyDescent="0.3">
      <c r="A300" t="s">
        <v>5</v>
      </c>
      <c r="B300">
        <v>1990</v>
      </c>
      <c r="C300" t="s">
        <v>10</v>
      </c>
      <c r="D300" t="s">
        <v>27</v>
      </c>
      <c r="E300">
        <v>0</v>
      </c>
      <c r="F300" s="8">
        <f t="shared" ref="F300" si="64">+E405+E406+E407+E408+E409+E410+E411+E412+E413</f>
        <v>2161.9</v>
      </c>
      <c r="G300" s="5">
        <f t="shared" si="48"/>
        <v>2.1619000000000002</v>
      </c>
      <c r="H300" s="7" t="s">
        <v>45</v>
      </c>
      <c r="I300" s="5">
        <f t="shared" ref="I300" si="65">E404+E405+E406+E407+E408+E409+E410+E411+E412+E413</f>
        <v>2196.8000000000002</v>
      </c>
      <c r="J300" s="6">
        <f t="shared" si="50"/>
        <v>2.1968000000000001</v>
      </c>
      <c r="K300" s="7" t="s">
        <v>45</v>
      </c>
      <c r="M300" s="5"/>
      <c r="N300" s="6"/>
      <c r="O300" s="6"/>
      <c r="P300" s="6"/>
      <c r="Q300" s="7"/>
      <c r="R300" s="5"/>
      <c r="S300" s="6"/>
      <c r="T300" s="6"/>
      <c r="U300" s="6"/>
      <c r="V300" s="6"/>
      <c r="W300" s="5"/>
      <c r="X300" s="6"/>
      <c r="Y300" s="6"/>
      <c r="Z300" s="6"/>
      <c r="AA300" s="6"/>
      <c r="AB300" s="5"/>
      <c r="AC300" s="6"/>
      <c r="AD300" s="6"/>
      <c r="AE300" s="6"/>
      <c r="AF300" s="6"/>
      <c r="AG300" s="5"/>
      <c r="AH300" s="6"/>
      <c r="AI300" s="6"/>
      <c r="AJ300" s="6"/>
      <c r="AK300" s="7"/>
    </row>
    <row r="301" spans="1:37" ht="15.75" hidden="1" thickBot="1" x14ac:dyDescent="0.3">
      <c r="A301" t="s">
        <v>5</v>
      </c>
      <c r="B301">
        <v>1990</v>
      </c>
      <c r="C301" t="s">
        <v>11</v>
      </c>
      <c r="D301" t="s">
        <v>27</v>
      </c>
      <c r="E301">
        <v>0</v>
      </c>
      <c r="F301" s="8">
        <f t="shared" ref="F301" si="66">E426+E427+E428+E429+E430+E431+E432+E433+E434</f>
        <v>728.5</v>
      </c>
      <c r="G301" s="5">
        <f t="shared" si="48"/>
        <v>0.72850000000000004</v>
      </c>
      <c r="H301" s="7" t="s">
        <v>46</v>
      </c>
      <c r="I301" s="5">
        <f t="shared" ref="I301" si="67">E425+E426+E427+E428+E429+E430+E431+E432+E433+E434</f>
        <v>728.5</v>
      </c>
      <c r="J301" s="6">
        <f t="shared" si="50"/>
        <v>0.72850000000000004</v>
      </c>
      <c r="K301" s="7" t="s">
        <v>46</v>
      </c>
      <c r="M301" s="5"/>
      <c r="N301" s="6"/>
      <c r="O301" s="6"/>
      <c r="P301" s="6"/>
      <c r="Q301" s="7"/>
      <c r="R301" s="5"/>
      <c r="S301" s="6"/>
      <c r="T301" s="6"/>
      <c r="U301" s="6"/>
      <c r="V301" s="6"/>
      <c r="W301" s="5"/>
      <c r="X301" s="6"/>
      <c r="Y301" s="6"/>
      <c r="Z301" s="6"/>
      <c r="AA301" s="6"/>
      <c r="AB301" s="5"/>
      <c r="AC301" s="6"/>
      <c r="AD301" s="6"/>
      <c r="AE301" s="6"/>
      <c r="AF301" s="6"/>
      <c r="AG301" s="5"/>
      <c r="AH301" s="6"/>
      <c r="AI301" s="6"/>
      <c r="AJ301" s="6"/>
      <c r="AK301" s="7"/>
    </row>
    <row r="302" spans="1:37" ht="15.75" hidden="1" thickBot="1" x14ac:dyDescent="0.3">
      <c r="A302" t="s">
        <v>5</v>
      </c>
      <c r="B302">
        <v>1990</v>
      </c>
      <c r="C302" t="s">
        <v>12</v>
      </c>
      <c r="D302" t="s">
        <v>27</v>
      </c>
      <c r="E302">
        <v>0</v>
      </c>
      <c r="F302" s="8">
        <f t="shared" ref="F302" si="68">E330+E331+E332+E333+E334+E335+E336+E337+E351+E352+E353+E354+E355+E356+E357+E358+E372+E373+E374+E375+E376+E377+E378+E379+E393+E394+E395+E396+E397+E398+E399+E400+E414+E415+E416+E417+E418+E419+E420+E421+E435+E436+E437+E438+E439+E440+E441+E442</f>
        <v>972.00000000000034</v>
      </c>
      <c r="G302" s="9">
        <f t="shared" si="48"/>
        <v>0.97200000000000031</v>
      </c>
      <c r="H302" s="11" t="s">
        <v>72</v>
      </c>
      <c r="I302" s="9">
        <f t="shared" ref="I302" si="69">E330+E331+E332+E333+E334+E335+E336+E337+E351+E352+E353+E354+E355+E356+E357+E358+E372+E373+E374+E375+E376+E377+E378+E379+E393+E394+E395+E396+E397+E398+E399+E400+E414+E415+E416+E417+E418+E419+E420+E421+E435+E436+E437+E438+E439+E440+E441+E442</f>
        <v>972.00000000000034</v>
      </c>
      <c r="J302" s="10">
        <f t="shared" si="50"/>
        <v>0.97200000000000031</v>
      </c>
      <c r="K302" s="11" t="s">
        <v>72</v>
      </c>
      <c r="M302" s="9"/>
      <c r="N302" s="10"/>
      <c r="O302" s="10"/>
      <c r="P302" s="10"/>
      <c r="Q302" s="11"/>
      <c r="R302" s="9"/>
      <c r="S302" s="10"/>
      <c r="T302" s="10"/>
      <c r="U302" s="10"/>
      <c r="V302" s="10"/>
      <c r="W302" s="9"/>
      <c r="X302" s="10"/>
      <c r="Y302" s="10"/>
      <c r="Z302" s="10"/>
      <c r="AA302" s="10"/>
      <c r="AB302" s="9"/>
      <c r="AC302" s="10"/>
      <c r="AD302" s="10"/>
      <c r="AE302" s="10"/>
      <c r="AF302" s="10"/>
      <c r="AG302" s="9"/>
      <c r="AH302" s="10"/>
      <c r="AI302" s="10"/>
      <c r="AJ302" s="10"/>
      <c r="AK302" s="11"/>
    </row>
    <row r="303" spans="1:37" ht="15.75" hidden="1" thickBot="1" x14ac:dyDescent="0.3">
      <c r="A303" t="s">
        <v>5</v>
      </c>
      <c r="B303">
        <v>1990</v>
      </c>
      <c r="C303" t="s">
        <v>13</v>
      </c>
      <c r="D303" t="s">
        <v>27</v>
      </c>
      <c r="E303">
        <v>0</v>
      </c>
      <c r="F303" s="8"/>
    </row>
    <row r="304" spans="1:37" ht="15.75" hidden="1" thickBot="1" x14ac:dyDescent="0.3">
      <c r="A304" t="s">
        <v>5</v>
      </c>
      <c r="B304">
        <v>1990</v>
      </c>
      <c r="C304" t="s">
        <v>14</v>
      </c>
      <c r="D304" t="s">
        <v>27</v>
      </c>
      <c r="E304">
        <v>0</v>
      </c>
      <c r="F304" s="8"/>
      <c r="H304" s="20" t="s">
        <v>62</v>
      </c>
      <c r="I304" s="19">
        <f t="shared" ref="I304" si="70">E330+E331+E332+E333+E334+E335+E336+E337+E351+E352+E353+E354+E355+E356+E357+E358</f>
        <v>0</v>
      </c>
      <c r="J304" s="19">
        <f t="shared" ref="J304:J308" si="71">I304/1000</f>
        <v>0</v>
      </c>
      <c r="K304" s="18" t="s">
        <v>43</v>
      </c>
    </row>
    <row r="305" spans="1:11" ht="15.75" hidden="1" thickBot="1" x14ac:dyDescent="0.3">
      <c r="A305" t="s">
        <v>5</v>
      </c>
      <c r="B305">
        <v>1990</v>
      </c>
      <c r="C305" t="s">
        <v>15</v>
      </c>
      <c r="D305" t="s">
        <v>27</v>
      </c>
      <c r="E305">
        <v>0</v>
      </c>
      <c r="F305" s="8"/>
      <c r="H305" s="5"/>
      <c r="I305" s="6">
        <f t="shared" ref="I305" si="72">E372+E373+E374+E375+E376+E377+E378+E379</f>
        <v>48.20000000000001</v>
      </c>
      <c r="J305" s="6">
        <f t="shared" si="71"/>
        <v>4.8200000000000007E-2</v>
      </c>
      <c r="K305" s="7" t="s">
        <v>30</v>
      </c>
    </row>
    <row r="306" spans="1:11" ht="15.75" hidden="1" thickBot="1" x14ac:dyDescent="0.3">
      <c r="A306" t="s">
        <v>5</v>
      </c>
      <c r="B306">
        <v>1990</v>
      </c>
      <c r="C306" t="s">
        <v>16</v>
      </c>
      <c r="D306" t="s">
        <v>27</v>
      </c>
      <c r="E306">
        <v>0</v>
      </c>
      <c r="F306" s="8"/>
      <c r="H306" s="5"/>
      <c r="I306" s="6">
        <f t="shared" ref="I306" si="73">E393+E394+E395+E396+E397+E398+E399+E400</f>
        <v>487.1</v>
      </c>
      <c r="J306" s="6">
        <f t="shared" si="71"/>
        <v>0.48710000000000003</v>
      </c>
      <c r="K306" s="7" t="s">
        <v>44</v>
      </c>
    </row>
    <row r="307" spans="1:11" ht="15.75" hidden="1" thickBot="1" x14ac:dyDescent="0.3">
      <c r="A307" t="s">
        <v>5</v>
      </c>
      <c r="B307">
        <v>1990</v>
      </c>
      <c r="C307" t="s">
        <v>17</v>
      </c>
      <c r="D307" t="s">
        <v>27</v>
      </c>
      <c r="E307">
        <v>0</v>
      </c>
      <c r="F307" s="8"/>
      <c r="H307" s="5"/>
      <c r="I307" s="6">
        <f t="shared" ref="I307" si="74">E414+E415+E416+E417+E418+E419+E420+E421</f>
        <v>342.9</v>
      </c>
      <c r="J307" s="6">
        <f t="shared" si="71"/>
        <v>0.34289999999999998</v>
      </c>
      <c r="K307" s="7" t="s">
        <v>45</v>
      </c>
    </row>
    <row r="308" spans="1:11" ht="15.75" hidden="1" thickBot="1" x14ac:dyDescent="0.3">
      <c r="A308" t="s">
        <v>5</v>
      </c>
      <c r="B308">
        <v>1990</v>
      </c>
      <c r="C308" t="s">
        <v>18</v>
      </c>
      <c r="D308" t="s">
        <v>27</v>
      </c>
      <c r="E308">
        <v>0</v>
      </c>
      <c r="F308" s="8"/>
      <c r="H308" s="9"/>
      <c r="I308" s="10">
        <f t="shared" ref="I308" si="75">E435+E436+E437+E438+E439+E440+E441+E442</f>
        <v>93.8</v>
      </c>
      <c r="J308" s="10">
        <f t="shared" si="71"/>
        <v>9.3799999999999994E-2</v>
      </c>
      <c r="K308" s="11" t="s">
        <v>46</v>
      </c>
    </row>
    <row r="309" spans="1:11" ht="15.75" hidden="1" thickBot="1" x14ac:dyDescent="0.3">
      <c r="A309" t="s">
        <v>5</v>
      </c>
      <c r="B309">
        <v>1990</v>
      </c>
      <c r="C309" t="s">
        <v>19</v>
      </c>
      <c r="D309" t="s">
        <v>27</v>
      </c>
      <c r="E309">
        <v>0</v>
      </c>
      <c r="F309" s="8"/>
    </row>
    <row r="310" spans="1:11" ht="15.75" hidden="1" thickBot="1" x14ac:dyDescent="0.3">
      <c r="A310" t="s">
        <v>5</v>
      </c>
      <c r="B310">
        <v>1990</v>
      </c>
      <c r="C310" t="s">
        <v>20</v>
      </c>
      <c r="D310" t="s">
        <v>27</v>
      </c>
      <c r="E310">
        <v>0</v>
      </c>
      <c r="F310" s="8"/>
    </row>
    <row r="311" spans="1:11" ht="15.75" hidden="1" thickBot="1" x14ac:dyDescent="0.3">
      <c r="A311" t="s">
        <v>5</v>
      </c>
      <c r="B311">
        <v>1990</v>
      </c>
      <c r="C311" t="s">
        <v>21</v>
      </c>
      <c r="D311" t="s">
        <v>27</v>
      </c>
      <c r="E311">
        <v>0</v>
      </c>
      <c r="F311" s="8"/>
      <c r="H311" s="20" t="s">
        <v>73</v>
      </c>
      <c r="I311" s="19">
        <f t="shared" ref="I311" si="76">SUM(E321:E324)+SUM(E342:E345)</f>
        <v>0</v>
      </c>
      <c r="J311" s="19">
        <f t="shared" ref="J311:J316" si="77">I311/1000</f>
        <v>0</v>
      </c>
      <c r="K311" s="18" t="s">
        <v>43</v>
      </c>
    </row>
    <row r="312" spans="1:11" ht="15.75" hidden="1" thickBot="1" x14ac:dyDescent="0.3">
      <c r="A312" t="s">
        <v>5</v>
      </c>
      <c r="B312">
        <v>1990</v>
      </c>
      <c r="C312" t="s">
        <v>22</v>
      </c>
      <c r="D312" t="s">
        <v>27</v>
      </c>
      <c r="E312">
        <v>0</v>
      </c>
      <c r="F312" s="8"/>
      <c r="H312" s="5"/>
      <c r="I312" s="6">
        <f t="shared" ref="I312" si="78">SUM(E363:E366)</f>
        <v>71</v>
      </c>
      <c r="J312" s="6">
        <f t="shared" si="77"/>
        <v>7.0999999999999994E-2</v>
      </c>
      <c r="K312" s="7" t="s">
        <v>30</v>
      </c>
    </row>
    <row r="313" spans="1:11" ht="15.75" hidden="1" thickBot="1" x14ac:dyDescent="0.3">
      <c r="A313" t="s">
        <v>5</v>
      </c>
      <c r="B313">
        <v>1990</v>
      </c>
      <c r="C313" t="s">
        <v>23</v>
      </c>
      <c r="D313" t="s">
        <v>27</v>
      </c>
      <c r="E313">
        <v>0</v>
      </c>
      <c r="F313" s="8"/>
      <c r="H313" s="5"/>
      <c r="I313" s="6">
        <f t="shared" ref="I313" si="79">SUM(E384:E387)</f>
        <v>450.8</v>
      </c>
      <c r="J313" s="6">
        <f t="shared" si="77"/>
        <v>0.45080000000000003</v>
      </c>
      <c r="K313" s="7" t="s">
        <v>44</v>
      </c>
    </row>
    <row r="314" spans="1:11" ht="15.75" hidden="1" thickBot="1" x14ac:dyDescent="0.3">
      <c r="A314" t="s">
        <v>5</v>
      </c>
      <c r="B314">
        <v>1990</v>
      </c>
      <c r="C314" t="s">
        <v>24</v>
      </c>
      <c r="D314" t="s">
        <v>27</v>
      </c>
      <c r="E314">
        <v>0</v>
      </c>
      <c r="F314" s="8"/>
      <c r="H314" s="5"/>
      <c r="I314" s="6">
        <f t="shared" ref="I314" si="80">SUM(E405:E408)</f>
        <v>1190.5</v>
      </c>
      <c r="J314" s="6">
        <f t="shared" si="77"/>
        <v>1.1904999999999999</v>
      </c>
      <c r="K314" s="7" t="s">
        <v>45</v>
      </c>
    </row>
    <row r="315" spans="1:11" ht="15.75" hidden="1" thickBot="1" x14ac:dyDescent="0.3">
      <c r="A315" t="s">
        <v>5</v>
      </c>
      <c r="B315">
        <v>1990</v>
      </c>
      <c r="C315" t="s">
        <v>25</v>
      </c>
      <c r="D315" t="s">
        <v>27</v>
      </c>
      <c r="E315">
        <v>0</v>
      </c>
      <c r="F315" s="8"/>
      <c r="H315" s="9"/>
      <c r="I315" s="10">
        <f t="shared" ref="I315" si="81">SUM(E426:E429)</f>
        <v>366.3</v>
      </c>
      <c r="J315" s="10">
        <f t="shared" si="77"/>
        <v>0.36630000000000001</v>
      </c>
      <c r="K315" s="11" t="s">
        <v>46</v>
      </c>
    </row>
    <row r="316" spans="1:11" ht="15.75" hidden="1" thickBot="1" x14ac:dyDescent="0.3">
      <c r="A316" t="s">
        <v>5</v>
      </c>
      <c r="B316">
        <v>1990</v>
      </c>
      <c r="C316" t="s">
        <v>26</v>
      </c>
      <c r="D316" t="s">
        <v>27</v>
      </c>
      <c r="E316">
        <v>0</v>
      </c>
      <c r="F316" s="8"/>
      <c r="I316">
        <f t="shared" ref="I316" si="82">SUM(E325:E337)+SUM(E346:E358)+SUM(E367:E379)+SUM(E388:E400)+SUM(E409:E421)+SUM(E430:E442)</f>
        <v>3024.8999999999996</v>
      </c>
      <c r="J316" s="6">
        <f t="shared" si="77"/>
        <v>3.0248999999999997</v>
      </c>
      <c r="K316" s="6" t="s">
        <v>74</v>
      </c>
    </row>
    <row r="317" spans="1:11" ht="15.75" hidden="1" thickBot="1" x14ac:dyDescent="0.3">
      <c r="A317" t="s">
        <v>5</v>
      </c>
      <c r="B317">
        <v>1990</v>
      </c>
      <c r="C317" t="s">
        <v>6</v>
      </c>
      <c r="D317" t="s">
        <v>28</v>
      </c>
      <c r="E317">
        <v>0</v>
      </c>
      <c r="F317" s="8"/>
    </row>
    <row r="318" spans="1:11" ht="15.75" hidden="1" thickBot="1" x14ac:dyDescent="0.3">
      <c r="A318" t="s">
        <v>5</v>
      </c>
      <c r="B318">
        <v>1990</v>
      </c>
      <c r="C318" t="s">
        <v>7</v>
      </c>
      <c r="D318" t="s">
        <v>28</v>
      </c>
      <c r="E318">
        <v>0</v>
      </c>
      <c r="F318" s="8"/>
    </row>
    <row r="319" spans="1:11" ht="15.75" hidden="1" thickBot="1" x14ac:dyDescent="0.3">
      <c r="A319" t="s">
        <v>5</v>
      </c>
      <c r="B319">
        <v>1990</v>
      </c>
      <c r="C319" t="s">
        <v>8</v>
      </c>
      <c r="D319" t="s">
        <v>28</v>
      </c>
      <c r="E319">
        <v>0</v>
      </c>
      <c r="F319" s="8"/>
    </row>
    <row r="320" spans="1:11" ht="15.75" hidden="1" thickBot="1" x14ac:dyDescent="0.3">
      <c r="A320" t="s">
        <v>5</v>
      </c>
      <c r="B320">
        <v>1990</v>
      </c>
      <c r="C320" t="s">
        <v>9</v>
      </c>
      <c r="D320" t="s">
        <v>28</v>
      </c>
      <c r="E320">
        <v>0</v>
      </c>
      <c r="F320" s="8"/>
    </row>
    <row r="321" spans="1:6" ht="15.75" hidden="1" thickBot="1" x14ac:dyDescent="0.3">
      <c r="A321" t="s">
        <v>5</v>
      </c>
      <c r="B321">
        <v>1990</v>
      </c>
      <c r="C321" t="s">
        <v>10</v>
      </c>
      <c r="D321" t="s">
        <v>28</v>
      </c>
      <c r="E321">
        <v>0</v>
      </c>
      <c r="F321" s="8"/>
    </row>
    <row r="322" spans="1:6" ht="15.75" hidden="1" thickBot="1" x14ac:dyDescent="0.3">
      <c r="A322" t="s">
        <v>5</v>
      </c>
      <c r="B322">
        <v>1990</v>
      </c>
      <c r="C322" t="s">
        <v>11</v>
      </c>
      <c r="D322" t="s">
        <v>28</v>
      </c>
      <c r="E322">
        <v>0</v>
      </c>
      <c r="F322" s="8"/>
    </row>
    <row r="323" spans="1:6" ht="15.75" hidden="1" thickBot="1" x14ac:dyDescent="0.3">
      <c r="A323" t="s">
        <v>5</v>
      </c>
      <c r="B323">
        <v>1990</v>
      </c>
      <c r="C323" t="s">
        <v>12</v>
      </c>
      <c r="D323" t="s">
        <v>28</v>
      </c>
      <c r="E323">
        <v>0</v>
      </c>
      <c r="F323" s="8"/>
    </row>
    <row r="324" spans="1:6" ht="15.75" hidden="1" thickBot="1" x14ac:dyDescent="0.3">
      <c r="A324" t="s">
        <v>5</v>
      </c>
      <c r="B324">
        <v>1990</v>
      </c>
      <c r="C324" t="s">
        <v>13</v>
      </c>
      <c r="D324" t="s">
        <v>28</v>
      </c>
      <c r="E324">
        <v>0</v>
      </c>
      <c r="F324" s="8"/>
    </row>
    <row r="325" spans="1:6" ht="15.75" hidden="1" thickBot="1" x14ac:dyDescent="0.3">
      <c r="A325" t="s">
        <v>5</v>
      </c>
      <c r="B325">
        <v>1990</v>
      </c>
      <c r="C325" t="s">
        <v>14</v>
      </c>
      <c r="D325" t="s">
        <v>28</v>
      </c>
      <c r="E325">
        <v>0</v>
      </c>
      <c r="F325" s="8"/>
    </row>
    <row r="326" spans="1:6" ht="15.75" hidden="1" thickBot="1" x14ac:dyDescent="0.3">
      <c r="A326" t="s">
        <v>5</v>
      </c>
      <c r="B326">
        <v>1990</v>
      </c>
      <c r="C326" t="s">
        <v>15</v>
      </c>
      <c r="D326" t="s">
        <v>28</v>
      </c>
      <c r="E326">
        <v>0</v>
      </c>
      <c r="F326" s="8"/>
    </row>
    <row r="327" spans="1:6" ht="15.75" hidden="1" thickBot="1" x14ac:dyDescent="0.3">
      <c r="A327" t="s">
        <v>5</v>
      </c>
      <c r="B327">
        <v>1990</v>
      </c>
      <c r="C327" t="s">
        <v>16</v>
      </c>
      <c r="D327" t="s">
        <v>28</v>
      </c>
      <c r="E327">
        <v>0</v>
      </c>
      <c r="F327" s="8"/>
    </row>
    <row r="328" spans="1:6" ht="15.75" hidden="1" thickBot="1" x14ac:dyDescent="0.3">
      <c r="A328" t="s">
        <v>5</v>
      </c>
      <c r="B328">
        <v>1990</v>
      </c>
      <c r="C328" t="s">
        <v>17</v>
      </c>
      <c r="D328" t="s">
        <v>28</v>
      </c>
      <c r="E328">
        <v>0</v>
      </c>
      <c r="F328" s="8"/>
    </row>
    <row r="329" spans="1:6" ht="15.75" hidden="1" thickBot="1" x14ac:dyDescent="0.3">
      <c r="A329" t="s">
        <v>5</v>
      </c>
      <c r="B329">
        <v>1990</v>
      </c>
      <c r="C329" t="s">
        <v>18</v>
      </c>
      <c r="D329" t="s">
        <v>28</v>
      </c>
      <c r="E329">
        <v>0</v>
      </c>
      <c r="F329" s="8"/>
    </row>
    <row r="330" spans="1:6" ht="15.75" hidden="1" thickBot="1" x14ac:dyDescent="0.3">
      <c r="A330" t="s">
        <v>5</v>
      </c>
      <c r="B330">
        <v>1990</v>
      </c>
      <c r="C330" t="s">
        <v>19</v>
      </c>
      <c r="D330" t="s">
        <v>28</v>
      </c>
      <c r="E330">
        <v>0</v>
      </c>
      <c r="F330" s="8"/>
    </row>
    <row r="331" spans="1:6" ht="15.75" hidden="1" thickBot="1" x14ac:dyDescent="0.3">
      <c r="A331" t="s">
        <v>5</v>
      </c>
      <c r="B331">
        <v>1990</v>
      </c>
      <c r="C331" t="s">
        <v>20</v>
      </c>
      <c r="D331" t="s">
        <v>28</v>
      </c>
      <c r="E331">
        <v>0</v>
      </c>
      <c r="F331" s="8"/>
    </row>
    <row r="332" spans="1:6" ht="15.75" hidden="1" thickBot="1" x14ac:dyDescent="0.3">
      <c r="A332" t="s">
        <v>5</v>
      </c>
      <c r="B332">
        <v>1990</v>
      </c>
      <c r="C332" t="s">
        <v>21</v>
      </c>
      <c r="D332" t="s">
        <v>28</v>
      </c>
      <c r="E332">
        <v>0</v>
      </c>
      <c r="F332" s="8"/>
    </row>
    <row r="333" spans="1:6" ht="15.75" hidden="1" thickBot="1" x14ac:dyDescent="0.3">
      <c r="A333" t="s">
        <v>5</v>
      </c>
      <c r="B333">
        <v>1990</v>
      </c>
      <c r="C333" t="s">
        <v>22</v>
      </c>
      <c r="D333" t="s">
        <v>28</v>
      </c>
      <c r="E333">
        <v>0</v>
      </c>
      <c r="F333" s="8"/>
    </row>
    <row r="334" spans="1:6" ht="15.75" hidden="1" thickBot="1" x14ac:dyDescent="0.3">
      <c r="A334" t="s">
        <v>5</v>
      </c>
      <c r="B334">
        <v>1990</v>
      </c>
      <c r="C334" t="s">
        <v>23</v>
      </c>
      <c r="D334" t="s">
        <v>28</v>
      </c>
      <c r="E334">
        <v>0</v>
      </c>
      <c r="F334" s="8"/>
    </row>
    <row r="335" spans="1:6" ht="15.75" hidden="1" thickBot="1" x14ac:dyDescent="0.3">
      <c r="A335" t="s">
        <v>5</v>
      </c>
      <c r="B335">
        <v>1990</v>
      </c>
      <c r="C335" t="s">
        <v>24</v>
      </c>
      <c r="D335" t="s">
        <v>28</v>
      </c>
      <c r="E335">
        <v>0</v>
      </c>
      <c r="F335" s="8"/>
    </row>
    <row r="336" spans="1:6" ht="15.75" hidden="1" thickBot="1" x14ac:dyDescent="0.3">
      <c r="A336" t="s">
        <v>5</v>
      </c>
      <c r="B336">
        <v>1990</v>
      </c>
      <c r="C336" t="s">
        <v>25</v>
      </c>
      <c r="D336" t="s">
        <v>28</v>
      </c>
      <c r="E336">
        <v>0</v>
      </c>
      <c r="F336" s="8"/>
    </row>
    <row r="337" spans="1:6" ht="15.75" hidden="1" thickBot="1" x14ac:dyDescent="0.3">
      <c r="A337" t="s">
        <v>5</v>
      </c>
      <c r="B337">
        <v>1990</v>
      </c>
      <c r="C337" t="s">
        <v>26</v>
      </c>
      <c r="D337" t="s">
        <v>28</v>
      </c>
      <c r="E337">
        <v>0</v>
      </c>
      <c r="F337" s="8"/>
    </row>
    <row r="338" spans="1:6" ht="15.75" hidden="1" thickBot="1" x14ac:dyDescent="0.3">
      <c r="A338" t="s">
        <v>5</v>
      </c>
      <c r="B338">
        <v>1990</v>
      </c>
      <c r="C338" t="s">
        <v>6</v>
      </c>
      <c r="D338" t="s">
        <v>29</v>
      </c>
      <c r="E338">
        <v>0</v>
      </c>
      <c r="F338" s="8"/>
    </row>
    <row r="339" spans="1:6" ht="15.75" hidden="1" thickBot="1" x14ac:dyDescent="0.3">
      <c r="A339" t="s">
        <v>5</v>
      </c>
      <c r="B339">
        <v>1990</v>
      </c>
      <c r="C339" t="s">
        <v>7</v>
      </c>
      <c r="D339" t="s">
        <v>29</v>
      </c>
      <c r="E339">
        <v>0</v>
      </c>
      <c r="F339" s="8"/>
    </row>
    <row r="340" spans="1:6" ht="15.75" hidden="1" thickBot="1" x14ac:dyDescent="0.3">
      <c r="A340" t="s">
        <v>5</v>
      </c>
      <c r="B340">
        <v>1990</v>
      </c>
      <c r="C340" t="s">
        <v>8</v>
      </c>
      <c r="D340" t="s">
        <v>29</v>
      </c>
      <c r="E340">
        <v>0</v>
      </c>
      <c r="F340" s="8"/>
    </row>
    <row r="341" spans="1:6" ht="15.75" hidden="1" thickBot="1" x14ac:dyDescent="0.3">
      <c r="A341" t="s">
        <v>5</v>
      </c>
      <c r="B341">
        <v>1990</v>
      </c>
      <c r="C341" t="s">
        <v>9</v>
      </c>
      <c r="D341" t="s">
        <v>29</v>
      </c>
      <c r="E341">
        <v>0</v>
      </c>
      <c r="F341" s="8"/>
    </row>
    <row r="342" spans="1:6" ht="15.75" hidden="1" thickBot="1" x14ac:dyDescent="0.3">
      <c r="A342" t="s">
        <v>5</v>
      </c>
      <c r="B342">
        <v>1990</v>
      </c>
      <c r="C342" t="s">
        <v>10</v>
      </c>
      <c r="D342" t="s">
        <v>29</v>
      </c>
      <c r="E342">
        <v>0</v>
      </c>
      <c r="F342" s="8"/>
    </row>
    <row r="343" spans="1:6" ht="15.75" hidden="1" thickBot="1" x14ac:dyDescent="0.3">
      <c r="A343" t="s">
        <v>5</v>
      </c>
      <c r="B343">
        <v>1990</v>
      </c>
      <c r="C343" t="s">
        <v>11</v>
      </c>
      <c r="D343" t="s">
        <v>29</v>
      </c>
      <c r="E343">
        <v>0</v>
      </c>
      <c r="F343" s="8"/>
    </row>
    <row r="344" spans="1:6" ht="15.75" hidden="1" thickBot="1" x14ac:dyDescent="0.3">
      <c r="A344" t="s">
        <v>5</v>
      </c>
      <c r="B344">
        <v>1990</v>
      </c>
      <c r="C344" t="s">
        <v>12</v>
      </c>
      <c r="D344" t="s">
        <v>29</v>
      </c>
      <c r="E344">
        <v>0</v>
      </c>
      <c r="F344" s="8"/>
    </row>
    <row r="345" spans="1:6" ht="15.75" hidden="1" thickBot="1" x14ac:dyDescent="0.3">
      <c r="A345" t="s">
        <v>5</v>
      </c>
      <c r="B345">
        <v>1990</v>
      </c>
      <c r="C345" t="s">
        <v>13</v>
      </c>
      <c r="D345" t="s">
        <v>29</v>
      </c>
      <c r="E345">
        <v>0</v>
      </c>
      <c r="F345" s="8"/>
    </row>
    <row r="346" spans="1:6" ht="15.75" hidden="1" thickBot="1" x14ac:dyDescent="0.3">
      <c r="A346" t="s">
        <v>5</v>
      </c>
      <c r="B346">
        <v>1990</v>
      </c>
      <c r="C346" t="s">
        <v>14</v>
      </c>
      <c r="D346" t="s">
        <v>29</v>
      </c>
      <c r="E346">
        <v>0</v>
      </c>
      <c r="F346" s="8"/>
    </row>
    <row r="347" spans="1:6" ht="15.75" hidden="1" thickBot="1" x14ac:dyDescent="0.3">
      <c r="A347" t="s">
        <v>5</v>
      </c>
      <c r="B347">
        <v>1990</v>
      </c>
      <c r="C347" t="s">
        <v>15</v>
      </c>
      <c r="D347" t="s">
        <v>29</v>
      </c>
      <c r="E347">
        <v>0</v>
      </c>
      <c r="F347" s="8"/>
    </row>
    <row r="348" spans="1:6" ht="15.75" hidden="1" thickBot="1" x14ac:dyDescent="0.3">
      <c r="A348" t="s">
        <v>5</v>
      </c>
      <c r="B348">
        <v>1990</v>
      </c>
      <c r="C348" t="s">
        <v>16</v>
      </c>
      <c r="D348" t="s">
        <v>29</v>
      </c>
      <c r="E348">
        <v>0</v>
      </c>
      <c r="F348" s="8"/>
    </row>
    <row r="349" spans="1:6" ht="15.75" hidden="1" thickBot="1" x14ac:dyDescent="0.3">
      <c r="A349" t="s">
        <v>5</v>
      </c>
      <c r="B349">
        <v>1990</v>
      </c>
      <c r="C349" t="s">
        <v>17</v>
      </c>
      <c r="D349" t="s">
        <v>29</v>
      </c>
      <c r="E349">
        <v>0</v>
      </c>
      <c r="F349" s="8"/>
    </row>
    <row r="350" spans="1:6" ht="15.75" hidden="1" thickBot="1" x14ac:dyDescent="0.3">
      <c r="A350" t="s">
        <v>5</v>
      </c>
      <c r="B350">
        <v>1990</v>
      </c>
      <c r="C350" t="s">
        <v>18</v>
      </c>
      <c r="D350" t="s">
        <v>29</v>
      </c>
      <c r="E350">
        <v>0</v>
      </c>
      <c r="F350" s="8"/>
    </row>
    <row r="351" spans="1:6" ht="15.75" hidden="1" thickBot="1" x14ac:dyDescent="0.3">
      <c r="A351" t="s">
        <v>5</v>
      </c>
      <c r="B351">
        <v>1990</v>
      </c>
      <c r="C351" t="s">
        <v>19</v>
      </c>
      <c r="D351" t="s">
        <v>29</v>
      </c>
      <c r="E351">
        <v>0</v>
      </c>
      <c r="F351" s="8"/>
    </row>
    <row r="352" spans="1:6" ht="15.75" hidden="1" thickBot="1" x14ac:dyDescent="0.3">
      <c r="A352" t="s">
        <v>5</v>
      </c>
      <c r="B352">
        <v>1990</v>
      </c>
      <c r="C352" t="s">
        <v>20</v>
      </c>
      <c r="D352" t="s">
        <v>29</v>
      </c>
      <c r="E352">
        <v>0</v>
      </c>
      <c r="F352" s="8"/>
    </row>
    <row r="353" spans="1:6" ht="15.75" hidden="1" thickBot="1" x14ac:dyDescent="0.3">
      <c r="A353" t="s">
        <v>5</v>
      </c>
      <c r="B353">
        <v>1990</v>
      </c>
      <c r="C353" t="s">
        <v>21</v>
      </c>
      <c r="D353" t="s">
        <v>29</v>
      </c>
      <c r="E353">
        <v>0</v>
      </c>
      <c r="F353" s="8"/>
    </row>
    <row r="354" spans="1:6" ht="15.75" hidden="1" thickBot="1" x14ac:dyDescent="0.3">
      <c r="A354" t="s">
        <v>5</v>
      </c>
      <c r="B354">
        <v>1990</v>
      </c>
      <c r="C354" t="s">
        <v>22</v>
      </c>
      <c r="D354" t="s">
        <v>29</v>
      </c>
      <c r="E354">
        <v>0</v>
      </c>
      <c r="F354" s="8"/>
    </row>
    <row r="355" spans="1:6" ht="15.75" hidden="1" thickBot="1" x14ac:dyDescent="0.3">
      <c r="A355" t="s">
        <v>5</v>
      </c>
      <c r="B355">
        <v>1990</v>
      </c>
      <c r="C355" t="s">
        <v>23</v>
      </c>
      <c r="D355" t="s">
        <v>29</v>
      </c>
      <c r="E355">
        <v>0</v>
      </c>
      <c r="F355" s="8"/>
    </row>
    <row r="356" spans="1:6" ht="15.75" hidden="1" thickBot="1" x14ac:dyDescent="0.3">
      <c r="A356" t="s">
        <v>5</v>
      </c>
      <c r="B356">
        <v>1990</v>
      </c>
      <c r="C356" t="s">
        <v>24</v>
      </c>
      <c r="D356" t="s">
        <v>29</v>
      </c>
      <c r="E356">
        <v>0</v>
      </c>
      <c r="F356" s="8"/>
    </row>
    <row r="357" spans="1:6" ht="15.75" hidden="1" thickBot="1" x14ac:dyDescent="0.3">
      <c r="A357" t="s">
        <v>5</v>
      </c>
      <c r="B357">
        <v>1990</v>
      </c>
      <c r="C357" t="s">
        <v>25</v>
      </c>
      <c r="D357" t="s">
        <v>29</v>
      </c>
      <c r="E357">
        <v>0</v>
      </c>
      <c r="F357" s="8"/>
    </row>
    <row r="358" spans="1:6" ht="15.75" hidden="1" thickBot="1" x14ac:dyDescent="0.3">
      <c r="A358" t="s">
        <v>5</v>
      </c>
      <c r="B358">
        <v>1990</v>
      </c>
      <c r="C358" t="s">
        <v>26</v>
      </c>
      <c r="D358" t="s">
        <v>29</v>
      </c>
      <c r="E358">
        <v>0</v>
      </c>
      <c r="F358" s="8"/>
    </row>
    <row r="359" spans="1:6" ht="15.75" hidden="1" thickBot="1" x14ac:dyDescent="0.3">
      <c r="A359" t="s">
        <v>5</v>
      </c>
      <c r="B359">
        <v>1990</v>
      </c>
      <c r="C359" t="s">
        <v>6</v>
      </c>
      <c r="D359" t="s">
        <v>30</v>
      </c>
      <c r="E359">
        <v>0</v>
      </c>
      <c r="F359" s="8"/>
    </row>
    <row r="360" spans="1:6" ht="15.75" hidden="1" thickBot="1" x14ac:dyDescent="0.3">
      <c r="A360" t="s">
        <v>5</v>
      </c>
      <c r="B360">
        <v>1990</v>
      </c>
      <c r="C360" t="s">
        <v>7</v>
      </c>
      <c r="D360" t="s">
        <v>30</v>
      </c>
      <c r="E360">
        <v>0</v>
      </c>
      <c r="F360" s="8"/>
    </row>
    <row r="361" spans="1:6" ht="15.75" hidden="1" thickBot="1" x14ac:dyDescent="0.3">
      <c r="A361" t="s">
        <v>5</v>
      </c>
      <c r="B361">
        <v>1990</v>
      </c>
      <c r="C361" t="s">
        <v>8</v>
      </c>
      <c r="D361" t="s">
        <v>30</v>
      </c>
      <c r="E361">
        <v>0</v>
      </c>
      <c r="F361" s="8"/>
    </row>
    <row r="362" spans="1:6" ht="15.75" hidden="1" thickBot="1" x14ac:dyDescent="0.3">
      <c r="A362" t="s">
        <v>5</v>
      </c>
      <c r="B362">
        <v>1990</v>
      </c>
      <c r="C362" t="s">
        <v>9</v>
      </c>
      <c r="D362" t="s">
        <v>30</v>
      </c>
      <c r="E362">
        <v>100.5</v>
      </c>
      <c r="F362" s="8"/>
    </row>
    <row r="363" spans="1:6" ht="15.75" hidden="1" thickBot="1" x14ac:dyDescent="0.3">
      <c r="A363" t="s">
        <v>5</v>
      </c>
      <c r="B363">
        <v>1990</v>
      </c>
      <c r="C363" t="s">
        <v>10</v>
      </c>
      <c r="D363" t="s">
        <v>30</v>
      </c>
      <c r="E363">
        <v>16.5</v>
      </c>
      <c r="F363" s="8"/>
    </row>
    <row r="364" spans="1:6" ht="15.75" hidden="1" thickBot="1" x14ac:dyDescent="0.3">
      <c r="A364" t="s">
        <v>5</v>
      </c>
      <c r="B364">
        <v>1990</v>
      </c>
      <c r="C364" t="s">
        <v>11</v>
      </c>
      <c r="D364" t="s">
        <v>30</v>
      </c>
      <c r="E364">
        <v>19.8</v>
      </c>
      <c r="F364" s="8"/>
    </row>
    <row r="365" spans="1:6" ht="15.75" hidden="1" thickBot="1" x14ac:dyDescent="0.3">
      <c r="A365" t="s">
        <v>5</v>
      </c>
      <c r="B365">
        <v>1990</v>
      </c>
      <c r="C365" t="s">
        <v>12</v>
      </c>
      <c r="D365" t="s">
        <v>30</v>
      </c>
      <c r="E365">
        <v>16.8</v>
      </c>
      <c r="F365" s="8"/>
    </row>
    <row r="366" spans="1:6" ht="15.75" hidden="1" thickBot="1" x14ac:dyDescent="0.3">
      <c r="A366" t="s">
        <v>5</v>
      </c>
      <c r="B366">
        <v>1990</v>
      </c>
      <c r="C366" t="s">
        <v>13</v>
      </c>
      <c r="D366" t="s">
        <v>30</v>
      </c>
      <c r="E366">
        <v>17.899999999999999</v>
      </c>
      <c r="F366" s="8"/>
    </row>
    <row r="367" spans="1:6" ht="15.75" hidden="1" thickBot="1" x14ac:dyDescent="0.3">
      <c r="A367" t="s">
        <v>5</v>
      </c>
      <c r="B367">
        <v>1990</v>
      </c>
      <c r="C367" t="s">
        <v>14</v>
      </c>
      <c r="D367" t="s">
        <v>30</v>
      </c>
      <c r="E367">
        <v>17.899999999999999</v>
      </c>
      <c r="F367" s="8"/>
    </row>
    <row r="368" spans="1:6" ht="15.75" hidden="1" thickBot="1" x14ac:dyDescent="0.3">
      <c r="A368" t="s">
        <v>5</v>
      </c>
      <c r="B368">
        <v>1990</v>
      </c>
      <c r="C368" t="s">
        <v>15</v>
      </c>
      <c r="D368" t="s">
        <v>30</v>
      </c>
      <c r="E368">
        <v>15.7</v>
      </c>
      <c r="F368" s="8"/>
    </row>
    <row r="369" spans="1:6" ht="15.75" hidden="1" thickBot="1" x14ac:dyDescent="0.3">
      <c r="A369" t="s">
        <v>5</v>
      </c>
      <c r="B369">
        <v>1990</v>
      </c>
      <c r="C369" t="s">
        <v>16</v>
      </c>
      <c r="D369" t="s">
        <v>30</v>
      </c>
      <c r="E369">
        <v>16.600000000000001</v>
      </c>
      <c r="F369" s="8"/>
    </row>
    <row r="370" spans="1:6" ht="15.75" hidden="1" thickBot="1" x14ac:dyDescent="0.3">
      <c r="A370" t="s">
        <v>5</v>
      </c>
      <c r="B370">
        <v>1990</v>
      </c>
      <c r="C370" t="s">
        <v>17</v>
      </c>
      <c r="D370" t="s">
        <v>30</v>
      </c>
      <c r="E370">
        <v>16</v>
      </c>
      <c r="F370" s="8"/>
    </row>
    <row r="371" spans="1:6" ht="15.75" hidden="1" thickBot="1" x14ac:dyDescent="0.3">
      <c r="A371" t="s">
        <v>5</v>
      </c>
      <c r="B371">
        <v>1990</v>
      </c>
      <c r="C371" t="s">
        <v>18</v>
      </c>
      <c r="D371" t="s">
        <v>30</v>
      </c>
      <c r="E371">
        <v>15</v>
      </c>
      <c r="F371" s="8"/>
    </row>
    <row r="372" spans="1:6" ht="15.75" hidden="1" thickBot="1" x14ac:dyDescent="0.3">
      <c r="A372" t="s">
        <v>5</v>
      </c>
      <c r="B372">
        <v>1990</v>
      </c>
      <c r="C372" t="s">
        <v>19</v>
      </c>
      <c r="D372" t="s">
        <v>30</v>
      </c>
      <c r="E372">
        <v>14.4</v>
      </c>
      <c r="F372" s="8"/>
    </row>
    <row r="373" spans="1:6" ht="15.75" hidden="1" thickBot="1" x14ac:dyDescent="0.3">
      <c r="A373" t="s">
        <v>5</v>
      </c>
      <c r="B373">
        <v>1990</v>
      </c>
      <c r="C373" t="s">
        <v>20</v>
      </c>
      <c r="D373" t="s">
        <v>30</v>
      </c>
      <c r="E373">
        <v>11.1</v>
      </c>
      <c r="F373" s="8"/>
    </row>
    <row r="374" spans="1:6" ht="15.75" hidden="1" thickBot="1" x14ac:dyDescent="0.3">
      <c r="A374" t="s">
        <v>5</v>
      </c>
      <c r="B374">
        <v>1990</v>
      </c>
      <c r="C374" t="s">
        <v>21</v>
      </c>
      <c r="D374" t="s">
        <v>30</v>
      </c>
      <c r="E374">
        <v>10.4</v>
      </c>
      <c r="F374" s="8"/>
    </row>
    <row r="375" spans="1:6" ht="15.75" hidden="1" thickBot="1" x14ac:dyDescent="0.3">
      <c r="A375" t="s">
        <v>5</v>
      </c>
      <c r="B375">
        <v>1990</v>
      </c>
      <c r="C375" t="s">
        <v>22</v>
      </c>
      <c r="D375" t="s">
        <v>30</v>
      </c>
      <c r="E375">
        <v>7.2</v>
      </c>
      <c r="F375" s="8"/>
    </row>
    <row r="376" spans="1:6" ht="15.75" hidden="1" thickBot="1" x14ac:dyDescent="0.3">
      <c r="A376" t="s">
        <v>5</v>
      </c>
      <c r="B376">
        <v>1990</v>
      </c>
      <c r="C376" t="s">
        <v>23</v>
      </c>
      <c r="D376" t="s">
        <v>30</v>
      </c>
      <c r="E376">
        <v>3.7</v>
      </c>
      <c r="F376" s="8"/>
    </row>
    <row r="377" spans="1:6" ht="15.75" hidden="1" thickBot="1" x14ac:dyDescent="0.3">
      <c r="A377" t="s">
        <v>5</v>
      </c>
      <c r="B377">
        <v>1990</v>
      </c>
      <c r="C377" t="s">
        <v>24</v>
      </c>
      <c r="D377" t="s">
        <v>30</v>
      </c>
      <c r="E377">
        <v>1.2</v>
      </c>
      <c r="F377" s="8"/>
    </row>
    <row r="378" spans="1:6" ht="15.75" hidden="1" thickBot="1" x14ac:dyDescent="0.3">
      <c r="A378" t="s">
        <v>5</v>
      </c>
      <c r="B378">
        <v>1990</v>
      </c>
      <c r="C378" t="s">
        <v>25</v>
      </c>
      <c r="D378" t="s">
        <v>30</v>
      </c>
      <c r="E378">
        <v>0.2</v>
      </c>
      <c r="F378" s="8"/>
    </row>
    <row r="379" spans="1:6" ht="15.75" hidden="1" thickBot="1" x14ac:dyDescent="0.3">
      <c r="A379" t="s">
        <v>5</v>
      </c>
      <c r="B379">
        <v>1990</v>
      </c>
      <c r="C379" t="s">
        <v>26</v>
      </c>
      <c r="D379" t="s">
        <v>30</v>
      </c>
      <c r="E379">
        <v>0</v>
      </c>
      <c r="F379" s="8"/>
    </row>
    <row r="380" spans="1:6" ht="15.75" hidden="1" thickBot="1" x14ac:dyDescent="0.3">
      <c r="A380" t="s">
        <v>5</v>
      </c>
      <c r="B380">
        <v>1990</v>
      </c>
      <c r="C380" t="s">
        <v>6</v>
      </c>
      <c r="D380" t="s">
        <v>31</v>
      </c>
      <c r="E380">
        <v>0</v>
      </c>
      <c r="F380" s="8"/>
    </row>
    <row r="381" spans="1:6" ht="15.75" hidden="1" thickBot="1" x14ac:dyDescent="0.3">
      <c r="A381" t="s">
        <v>5</v>
      </c>
      <c r="B381">
        <v>1990</v>
      </c>
      <c r="C381" t="s">
        <v>7</v>
      </c>
      <c r="D381" t="s">
        <v>31</v>
      </c>
      <c r="E381">
        <v>0</v>
      </c>
      <c r="F381" s="8"/>
    </row>
    <row r="382" spans="1:6" ht="15.75" hidden="1" thickBot="1" x14ac:dyDescent="0.3">
      <c r="A382" t="s">
        <v>5</v>
      </c>
      <c r="B382">
        <v>1990</v>
      </c>
      <c r="C382" t="s">
        <v>8</v>
      </c>
      <c r="D382" t="s">
        <v>31</v>
      </c>
      <c r="E382">
        <v>0</v>
      </c>
      <c r="F382" s="8"/>
    </row>
    <row r="383" spans="1:6" ht="15.75" hidden="1" thickBot="1" x14ac:dyDescent="0.3">
      <c r="A383" t="s">
        <v>5</v>
      </c>
      <c r="B383">
        <v>1990</v>
      </c>
      <c r="C383" t="s">
        <v>9</v>
      </c>
      <c r="D383" t="s">
        <v>31</v>
      </c>
      <c r="E383">
        <v>298</v>
      </c>
      <c r="F383" s="8"/>
    </row>
    <row r="384" spans="1:6" ht="15.75" hidden="1" thickBot="1" x14ac:dyDescent="0.3">
      <c r="A384" t="s">
        <v>5</v>
      </c>
      <c r="B384">
        <v>1990</v>
      </c>
      <c r="C384" t="s">
        <v>10</v>
      </c>
      <c r="D384" t="s">
        <v>31</v>
      </c>
      <c r="E384">
        <v>127.7</v>
      </c>
      <c r="F384" s="8"/>
    </row>
    <row r="385" spans="1:6" ht="15.75" hidden="1" thickBot="1" x14ac:dyDescent="0.3">
      <c r="A385" t="s">
        <v>5</v>
      </c>
      <c r="B385">
        <v>1990</v>
      </c>
      <c r="C385" t="s">
        <v>11</v>
      </c>
      <c r="D385" t="s">
        <v>31</v>
      </c>
      <c r="E385">
        <v>101.3</v>
      </c>
      <c r="F385" s="8"/>
    </row>
    <row r="386" spans="1:6" ht="15.75" hidden="1" thickBot="1" x14ac:dyDescent="0.3">
      <c r="A386" t="s">
        <v>5</v>
      </c>
      <c r="B386">
        <v>1990</v>
      </c>
      <c r="C386" t="s">
        <v>12</v>
      </c>
      <c r="D386" t="s">
        <v>31</v>
      </c>
      <c r="E386">
        <v>108.3</v>
      </c>
      <c r="F386" s="8"/>
    </row>
    <row r="387" spans="1:6" ht="15.75" hidden="1" thickBot="1" x14ac:dyDescent="0.3">
      <c r="A387" t="s">
        <v>5</v>
      </c>
      <c r="B387">
        <v>1990</v>
      </c>
      <c r="C387" t="s">
        <v>13</v>
      </c>
      <c r="D387" t="s">
        <v>31</v>
      </c>
      <c r="E387">
        <v>113.5</v>
      </c>
      <c r="F387" s="8"/>
    </row>
    <row r="388" spans="1:6" ht="15.75" hidden="1" thickBot="1" x14ac:dyDescent="0.3">
      <c r="A388" t="s">
        <v>5</v>
      </c>
      <c r="B388">
        <v>1990</v>
      </c>
      <c r="C388" t="s">
        <v>14</v>
      </c>
      <c r="D388" t="s">
        <v>31</v>
      </c>
      <c r="E388">
        <v>126.8</v>
      </c>
      <c r="F388" s="8"/>
    </row>
    <row r="389" spans="1:6" ht="15.75" hidden="1" thickBot="1" x14ac:dyDescent="0.3">
      <c r="A389" t="s">
        <v>5</v>
      </c>
      <c r="B389">
        <v>1990</v>
      </c>
      <c r="C389" t="s">
        <v>15</v>
      </c>
      <c r="D389" t="s">
        <v>31</v>
      </c>
      <c r="E389">
        <v>121.2</v>
      </c>
      <c r="F389" s="8"/>
    </row>
    <row r="390" spans="1:6" ht="15.75" hidden="1" thickBot="1" x14ac:dyDescent="0.3">
      <c r="A390" t="s">
        <v>5</v>
      </c>
      <c r="B390">
        <v>1990</v>
      </c>
      <c r="C390" t="s">
        <v>16</v>
      </c>
      <c r="D390" t="s">
        <v>31</v>
      </c>
      <c r="E390">
        <v>124.5</v>
      </c>
      <c r="F390" s="8"/>
    </row>
    <row r="391" spans="1:6" ht="15.75" hidden="1" thickBot="1" x14ac:dyDescent="0.3">
      <c r="A391" t="s">
        <v>5</v>
      </c>
      <c r="B391">
        <v>1990</v>
      </c>
      <c r="C391" t="s">
        <v>17</v>
      </c>
      <c r="D391" t="s">
        <v>31</v>
      </c>
      <c r="E391">
        <v>131.69999999999999</v>
      </c>
      <c r="F391" s="8"/>
    </row>
    <row r="392" spans="1:6" ht="15.75" hidden="1" thickBot="1" x14ac:dyDescent="0.3">
      <c r="A392" t="s">
        <v>5</v>
      </c>
      <c r="B392">
        <v>1990</v>
      </c>
      <c r="C392" t="s">
        <v>18</v>
      </c>
      <c r="D392" t="s">
        <v>31</v>
      </c>
      <c r="E392">
        <v>133.9</v>
      </c>
      <c r="F392" s="8"/>
    </row>
    <row r="393" spans="1:6" ht="15.75" hidden="1" thickBot="1" x14ac:dyDescent="0.3">
      <c r="A393" t="s">
        <v>5</v>
      </c>
      <c r="B393">
        <v>1990</v>
      </c>
      <c r="C393" t="s">
        <v>19</v>
      </c>
      <c r="D393" t="s">
        <v>31</v>
      </c>
      <c r="E393">
        <v>135.69999999999999</v>
      </c>
      <c r="F393" s="8"/>
    </row>
    <row r="394" spans="1:6" ht="15.75" hidden="1" thickBot="1" x14ac:dyDescent="0.3">
      <c r="A394" t="s">
        <v>5</v>
      </c>
      <c r="B394">
        <v>1990</v>
      </c>
      <c r="C394" t="s">
        <v>20</v>
      </c>
      <c r="D394" t="s">
        <v>31</v>
      </c>
      <c r="E394">
        <v>107.2</v>
      </c>
      <c r="F394" s="8"/>
    </row>
    <row r="395" spans="1:6" ht="15.75" hidden="1" thickBot="1" x14ac:dyDescent="0.3">
      <c r="A395" t="s">
        <v>5</v>
      </c>
      <c r="B395">
        <v>1990</v>
      </c>
      <c r="C395" t="s">
        <v>21</v>
      </c>
      <c r="D395" t="s">
        <v>31</v>
      </c>
      <c r="E395">
        <v>107.6</v>
      </c>
      <c r="F395" s="8"/>
    </row>
    <row r="396" spans="1:6" ht="15.75" hidden="1" thickBot="1" x14ac:dyDescent="0.3">
      <c r="A396" t="s">
        <v>5</v>
      </c>
      <c r="B396">
        <v>1990</v>
      </c>
      <c r="C396" t="s">
        <v>22</v>
      </c>
      <c r="D396" t="s">
        <v>31</v>
      </c>
      <c r="E396">
        <v>79.2</v>
      </c>
      <c r="F396" s="8"/>
    </row>
    <row r="397" spans="1:6" ht="15.75" hidden="1" thickBot="1" x14ac:dyDescent="0.3">
      <c r="A397" t="s">
        <v>5</v>
      </c>
      <c r="B397">
        <v>1990</v>
      </c>
      <c r="C397" t="s">
        <v>23</v>
      </c>
      <c r="D397" t="s">
        <v>31</v>
      </c>
      <c r="E397">
        <v>41.3</v>
      </c>
      <c r="F397" s="8"/>
    </row>
    <row r="398" spans="1:6" ht="15.75" hidden="1" thickBot="1" x14ac:dyDescent="0.3">
      <c r="A398" t="s">
        <v>5</v>
      </c>
      <c r="B398">
        <v>1990</v>
      </c>
      <c r="C398" t="s">
        <v>24</v>
      </c>
      <c r="D398" t="s">
        <v>31</v>
      </c>
      <c r="E398">
        <v>13.6</v>
      </c>
      <c r="F398" s="8"/>
    </row>
    <row r="399" spans="1:6" ht="15.75" hidden="1" thickBot="1" x14ac:dyDescent="0.3">
      <c r="A399" t="s">
        <v>5</v>
      </c>
      <c r="B399">
        <v>1990</v>
      </c>
      <c r="C399" t="s">
        <v>25</v>
      </c>
      <c r="D399" t="s">
        <v>31</v>
      </c>
      <c r="E399">
        <v>2.2999999999999998</v>
      </c>
      <c r="F399" s="8"/>
    </row>
    <row r="400" spans="1:6" ht="15.75" hidden="1" thickBot="1" x14ac:dyDescent="0.3">
      <c r="A400" t="s">
        <v>5</v>
      </c>
      <c r="B400">
        <v>1990</v>
      </c>
      <c r="C400" t="s">
        <v>26</v>
      </c>
      <c r="D400" t="s">
        <v>31</v>
      </c>
      <c r="E400">
        <v>0.2</v>
      </c>
      <c r="F400" s="8"/>
    </row>
    <row r="401" spans="1:6" ht="15.75" hidden="1" thickBot="1" x14ac:dyDescent="0.3">
      <c r="A401" t="s">
        <v>5</v>
      </c>
      <c r="B401">
        <v>1990</v>
      </c>
      <c r="C401" t="s">
        <v>6</v>
      </c>
      <c r="D401" t="s">
        <v>32</v>
      </c>
      <c r="E401">
        <v>0</v>
      </c>
      <c r="F401" s="8"/>
    </row>
    <row r="402" spans="1:6" ht="15.75" hidden="1" thickBot="1" x14ac:dyDescent="0.3">
      <c r="A402" t="s">
        <v>5</v>
      </c>
      <c r="B402">
        <v>1990</v>
      </c>
      <c r="C402" t="s">
        <v>7</v>
      </c>
      <c r="D402" t="s">
        <v>32</v>
      </c>
      <c r="E402">
        <v>0</v>
      </c>
      <c r="F402" s="8"/>
    </row>
    <row r="403" spans="1:6" ht="15.75" hidden="1" thickBot="1" x14ac:dyDescent="0.3">
      <c r="A403" t="s">
        <v>5</v>
      </c>
      <c r="B403">
        <v>1990</v>
      </c>
      <c r="C403" t="s">
        <v>8</v>
      </c>
      <c r="D403" t="s">
        <v>32</v>
      </c>
      <c r="E403">
        <v>0</v>
      </c>
      <c r="F403" s="8"/>
    </row>
    <row r="404" spans="1:6" ht="15.75" hidden="1" thickBot="1" x14ac:dyDescent="0.3">
      <c r="A404" t="s">
        <v>5</v>
      </c>
      <c r="B404">
        <v>1990</v>
      </c>
      <c r="C404" t="s">
        <v>9</v>
      </c>
      <c r="D404" t="s">
        <v>32</v>
      </c>
      <c r="E404">
        <v>34.9</v>
      </c>
      <c r="F404" s="8"/>
    </row>
    <row r="405" spans="1:6" ht="15.75" hidden="1" thickBot="1" x14ac:dyDescent="0.3">
      <c r="A405" t="s">
        <v>5</v>
      </c>
      <c r="B405">
        <v>1990</v>
      </c>
      <c r="C405" t="s">
        <v>10</v>
      </c>
      <c r="D405" t="s">
        <v>32</v>
      </c>
      <c r="E405">
        <v>349.5</v>
      </c>
      <c r="F405" s="8"/>
    </row>
    <row r="406" spans="1:6" ht="15.75" hidden="1" thickBot="1" x14ac:dyDescent="0.3">
      <c r="A406" t="s">
        <v>5</v>
      </c>
      <c r="B406">
        <v>1990</v>
      </c>
      <c r="C406" t="s">
        <v>11</v>
      </c>
      <c r="D406" t="s">
        <v>32</v>
      </c>
      <c r="E406">
        <v>316.8</v>
      </c>
      <c r="F406" s="8"/>
    </row>
    <row r="407" spans="1:6" ht="15.75" hidden="1" thickBot="1" x14ac:dyDescent="0.3">
      <c r="A407" t="s">
        <v>5</v>
      </c>
      <c r="B407">
        <v>1990</v>
      </c>
      <c r="C407" t="s">
        <v>12</v>
      </c>
      <c r="D407" t="s">
        <v>32</v>
      </c>
      <c r="E407">
        <v>269.7</v>
      </c>
      <c r="F407" s="8"/>
    </row>
    <row r="408" spans="1:6" ht="15.75" hidden="1" thickBot="1" x14ac:dyDescent="0.3">
      <c r="A408" t="s">
        <v>5</v>
      </c>
      <c r="B408">
        <v>1990</v>
      </c>
      <c r="C408" t="s">
        <v>13</v>
      </c>
      <c r="D408" t="s">
        <v>32</v>
      </c>
      <c r="E408">
        <v>254.5</v>
      </c>
      <c r="F408" s="8"/>
    </row>
    <row r="409" spans="1:6" ht="15.75" hidden="1" thickBot="1" x14ac:dyDescent="0.3">
      <c r="A409" t="s">
        <v>5</v>
      </c>
      <c r="B409">
        <v>1990</v>
      </c>
      <c r="C409" t="s">
        <v>14</v>
      </c>
      <c r="D409" t="s">
        <v>32</v>
      </c>
      <c r="E409">
        <v>259.89999999999998</v>
      </c>
      <c r="F409" s="8"/>
    </row>
    <row r="410" spans="1:6" ht="15.75" hidden="1" thickBot="1" x14ac:dyDescent="0.3">
      <c r="A410" t="s">
        <v>5</v>
      </c>
      <c r="B410">
        <v>1990</v>
      </c>
      <c r="C410" t="s">
        <v>15</v>
      </c>
      <c r="D410" t="s">
        <v>32</v>
      </c>
      <c r="E410">
        <v>231.5</v>
      </c>
      <c r="F410" s="8"/>
    </row>
    <row r="411" spans="1:6" ht="15.75" hidden="1" thickBot="1" x14ac:dyDescent="0.3">
      <c r="A411" t="s">
        <v>5</v>
      </c>
      <c r="B411">
        <v>1990</v>
      </c>
      <c r="C411" t="s">
        <v>16</v>
      </c>
      <c r="D411" t="s">
        <v>32</v>
      </c>
      <c r="E411">
        <v>183.7</v>
      </c>
      <c r="F411" s="8"/>
    </row>
    <row r="412" spans="1:6" ht="15.75" hidden="1" thickBot="1" x14ac:dyDescent="0.3">
      <c r="A412" t="s">
        <v>5</v>
      </c>
      <c r="B412">
        <v>1990</v>
      </c>
      <c r="C412" t="s">
        <v>17</v>
      </c>
      <c r="D412" t="s">
        <v>32</v>
      </c>
      <c r="E412">
        <v>162.6</v>
      </c>
      <c r="F412" s="8"/>
    </row>
    <row r="413" spans="1:6" ht="15.75" hidden="1" thickBot="1" x14ac:dyDescent="0.3">
      <c r="A413" t="s">
        <v>5</v>
      </c>
      <c r="B413">
        <v>1990</v>
      </c>
      <c r="C413" t="s">
        <v>18</v>
      </c>
      <c r="D413" t="s">
        <v>32</v>
      </c>
      <c r="E413">
        <v>133.69999999999999</v>
      </c>
      <c r="F413" s="8"/>
    </row>
    <row r="414" spans="1:6" ht="15.75" hidden="1" thickBot="1" x14ac:dyDescent="0.3">
      <c r="A414" t="s">
        <v>5</v>
      </c>
      <c r="B414">
        <v>1990</v>
      </c>
      <c r="C414" t="s">
        <v>19</v>
      </c>
      <c r="D414" t="s">
        <v>32</v>
      </c>
      <c r="E414">
        <v>110.7</v>
      </c>
      <c r="F414" s="8"/>
    </row>
    <row r="415" spans="1:6" ht="15.75" hidden="1" thickBot="1" x14ac:dyDescent="0.3">
      <c r="A415" t="s">
        <v>5</v>
      </c>
      <c r="B415">
        <v>1990</v>
      </c>
      <c r="C415" t="s">
        <v>20</v>
      </c>
      <c r="D415" t="s">
        <v>32</v>
      </c>
      <c r="E415">
        <v>81.5</v>
      </c>
      <c r="F415" s="8"/>
    </row>
    <row r="416" spans="1:6" ht="15.75" hidden="1" thickBot="1" x14ac:dyDescent="0.3">
      <c r="A416" t="s">
        <v>5</v>
      </c>
      <c r="B416">
        <v>1990</v>
      </c>
      <c r="C416" t="s">
        <v>21</v>
      </c>
      <c r="D416" t="s">
        <v>32</v>
      </c>
      <c r="E416">
        <v>72.099999999999994</v>
      </c>
      <c r="F416" s="8"/>
    </row>
    <row r="417" spans="1:6" ht="15.75" hidden="1" thickBot="1" x14ac:dyDescent="0.3">
      <c r="A417" t="s">
        <v>5</v>
      </c>
      <c r="B417">
        <v>1990</v>
      </c>
      <c r="C417" t="s">
        <v>22</v>
      </c>
      <c r="D417" t="s">
        <v>32</v>
      </c>
      <c r="E417">
        <v>48.4</v>
      </c>
      <c r="F417" s="8"/>
    </row>
    <row r="418" spans="1:6" ht="15.75" hidden="1" thickBot="1" x14ac:dyDescent="0.3">
      <c r="A418" t="s">
        <v>5</v>
      </c>
      <c r="B418">
        <v>1990</v>
      </c>
      <c r="C418" t="s">
        <v>23</v>
      </c>
      <c r="D418" t="s">
        <v>32</v>
      </c>
      <c r="E418">
        <v>22.6</v>
      </c>
      <c r="F418" s="8"/>
    </row>
    <row r="419" spans="1:6" ht="15.75" hidden="1" thickBot="1" x14ac:dyDescent="0.3">
      <c r="A419" t="s">
        <v>5</v>
      </c>
      <c r="B419">
        <v>1990</v>
      </c>
      <c r="C419" t="s">
        <v>24</v>
      </c>
      <c r="D419" t="s">
        <v>32</v>
      </c>
      <c r="E419">
        <v>6.5</v>
      </c>
      <c r="F419" s="8"/>
    </row>
    <row r="420" spans="1:6" ht="15.75" hidden="1" thickBot="1" x14ac:dyDescent="0.3">
      <c r="A420" t="s">
        <v>5</v>
      </c>
      <c r="B420">
        <v>1990</v>
      </c>
      <c r="C420" t="s">
        <v>25</v>
      </c>
      <c r="D420" t="s">
        <v>32</v>
      </c>
      <c r="E420">
        <v>1</v>
      </c>
      <c r="F420" s="8"/>
    </row>
    <row r="421" spans="1:6" ht="15.75" hidden="1" thickBot="1" x14ac:dyDescent="0.3">
      <c r="A421" t="s">
        <v>5</v>
      </c>
      <c r="B421">
        <v>1990</v>
      </c>
      <c r="C421" t="s">
        <v>26</v>
      </c>
      <c r="D421" t="s">
        <v>32</v>
      </c>
      <c r="E421">
        <v>0.1</v>
      </c>
      <c r="F421" s="8"/>
    </row>
    <row r="422" spans="1:6" ht="15.75" hidden="1" thickBot="1" x14ac:dyDescent="0.3">
      <c r="A422" t="s">
        <v>5</v>
      </c>
      <c r="B422">
        <v>1990</v>
      </c>
      <c r="C422" t="s">
        <v>6</v>
      </c>
      <c r="D422" t="s">
        <v>33</v>
      </c>
      <c r="E422">
        <v>0</v>
      </c>
      <c r="F422" s="8"/>
    </row>
    <row r="423" spans="1:6" ht="15.75" hidden="1" thickBot="1" x14ac:dyDescent="0.3">
      <c r="A423" t="s">
        <v>5</v>
      </c>
      <c r="B423">
        <v>1990</v>
      </c>
      <c r="C423" t="s">
        <v>7</v>
      </c>
      <c r="D423" t="s">
        <v>33</v>
      </c>
      <c r="E423">
        <v>0</v>
      </c>
      <c r="F423" s="8"/>
    </row>
    <row r="424" spans="1:6" ht="15.75" hidden="1" thickBot="1" x14ac:dyDescent="0.3">
      <c r="A424" t="s">
        <v>5</v>
      </c>
      <c r="B424">
        <v>1990</v>
      </c>
      <c r="C424" t="s">
        <v>8</v>
      </c>
      <c r="D424" t="s">
        <v>33</v>
      </c>
      <c r="E424">
        <v>0</v>
      </c>
      <c r="F424" s="8"/>
    </row>
    <row r="425" spans="1:6" ht="15.75" hidden="1" thickBot="1" x14ac:dyDescent="0.3">
      <c r="A425" t="s">
        <v>5</v>
      </c>
      <c r="B425">
        <v>1990</v>
      </c>
      <c r="C425" t="s">
        <v>9</v>
      </c>
      <c r="D425" t="s">
        <v>33</v>
      </c>
      <c r="E425">
        <v>0</v>
      </c>
      <c r="F425" s="8"/>
    </row>
    <row r="426" spans="1:6" ht="15.75" hidden="1" thickBot="1" x14ac:dyDescent="0.3">
      <c r="A426" t="s">
        <v>5</v>
      </c>
      <c r="B426">
        <v>1990</v>
      </c>
      <c r="C426" t="s">
        <v>10</v>
      </c>
      <c r="D426" t="s">
        <v>33</v>
      </c>
      <c r="E426">
        <v>19.7</v>
      </c>
      <c r="F426" s="8"/>
    </row>
    <row r="427" spans="1:6" ht="15.75" hidden="1" thickBot="1" x14ac:dyDescent="0.3">
      <c r="A427" t="s">
        <v>5</v>
      </c>
      <c r="B427">
        <v>1990</v>
      </c>
      <c r="C427" t="s">
        <v>11</v>
      </c>
      <c r="D427" t="s">
        <v>33</v>
      </c>
      <c r="E427">
        <v>107.9</v>
      </c>
      <c r="F427" s="8"/>
    </row>
    <row r="428" spans="1:6" ht="15.75" hidden="1" thickBot="1" x14ac:dyDescent="0.3">
      <c r="A428" t="s">
        <v>5</v>
      </c>
      <c r="B428">
        <v>1990</v>
      </c>
      <c r="C428" t="s">
        <v>12</v>
      </c>
      <c r="D428" t="s">
        <v>33</v>
      </c>
      <c r="E428">
        <v>126.5</v>
      </c>
      <c r="F428" s="8"/>
    </row>
    <row r="429" spans="1:6" ht="15.75" hidden="1" thickBot="1" x14ac:dyDescent="0.3">
      <c r="A429" t="s">
        <v>5</v>
      </c>
      <c r="B429">
        <v>1990</v>
      </c>
      <c r="C429" t="s">
        <v>13</v>
      </c>
      <c r="D429" t="s">
        <v>33</v>
      </c>
      <c r="E429">
        <v>112.2</v>
      </c>
      <c r="F429" s="8"/>
    </row>
    <row r="430" spans="1:6" ht="15.75" hidden="1" thickBot="1" x14ac:dyDescent="0.3">
      <c r="A430" t="s">
        <v>5</v>
      </c>
      <c r="B430">
        <v>1990</v>
      </c>
      <c r="C430" t="s">
        <v>14</v>
      </c>
      <c r="D430" t="s">
        <v>33</v>
      </c>
      <c r="E430">
        <v>106.3</v>
      </c>
      <c r="F430" s="8"/>
    </row>
    <row r="431" spans="1:6" ht="15.75" hidden="1" thickBot="1" x14ac:dyDescent="0.3">
      <c r="A431" t="s">
        <v>5</v>
      </c>
      <c r="B431">
        <v>1990</v>
      </c>
      <c r="C431" t="s">
        <v>15</v>
      </c>
      <c r="D431" t="s">
        <v>33</v>
      </c>
      <c r="E431">
        <v>92.1</v>
      </c>
      <c r="F431" s="8"/>
    </row>
    <row r="432" spans="1:6" ht="15.75" hidden="1" thickBot="1" x14ac:dyDescent="0.3">
      <c r="A432" t="s">
        <v>5</v>
      </c>
      <c r="B432">
        <v>1990</v>
      </c>
      <c r="C432" t="s">
        <v>16</v>
      </c>
      <c r="D432" t="s">
        <v>33</v>
      </c>
      <c r="E432">
        <v>67.2</v>
      </c>
      <c r="F432" s="8"/>
    </row>
    <row r="433" spans="1:37" ht="15.75" hidden="1" thickBot="1" x14ac:dyDescent="0.3">
      <c r="A433" t="s">
        <v>5</v>
      </c>
      <c r="B433">
        <v>1990</v>
      </c>
      <c r="C433" t="s">
        <v>17</v>
      </c>
      <c r="D433" t="s">
        <v>33</v>
      </c>
      <c r="E433">
        <v>52.8</v>
      </c>
      <c r="F433" s="8"/>
    </row>
    <row r="434" spans="1:37" ht="15.75" hidden="1" thickBot="1" x14ac:dyDescent="0.3">
      <c r="A434" t="s">
        <v>5</v>
      </c>
      <c r="B434">
        <v>1990</v>
      </c>
      <c r="C434" t="s">
        <v>18</v>
      </c>
      <c r="D434" t="s">
        <v>33</v>
      </c>
      <c r="E434">
        <v>43.8</v>
      </c>
      <c r="F434" s="8"/>
    </row>
    <row r="435" spans="1:37" ht="15.75" hidden="1" thickBot="1" x14ac:dyDescent="0.3">
      <c r="A435" t="s">
        <v>5</v>
      </c>
      <c r="B435">
        <v>1990</v>
      </c>
      <c r="C435" t="s">
        <v>19</v>
      </c>
      <c r="D435" t="s">
        <v>33</v>
      </c>
      <c r="E435">
        <v>36.200000000000003</v>
      </c>
      <c r="F435" s="8"/>
    </row>
    <row r="436" spans="1:37" ht="15.75" hidden="1" thickBot="1" x14ac:dyDescent="0.3">
      <c r="A436" t="s">
        <v>5</v>
      </c>
      <c r="B436">
        <v>1990</v>
      </c>
      <c r="C436" t="s">
        <v>20</v>
      </c>
      <c r="D436" t="s">
        <v>33</v>
      </c>
      <c r="E436">
        <v>23.7</v>
      </c>
      <c r="F436" s="8"/>
    </row>
    <row r="437" spans="1:37" ht="15.75" hidden="1" thickBot="1" x14ac:dyDescent="0.3">
      <c r="A437" t="s">
        <v>5</v>
      </c>
      <c r="B437">
        <v>1990</v>
      </c>
      <c r="C437" t="s">
        <v>21</v>
      </c>
      <c r="D437" t="s">
        <v>33</v>
      </c>
      <c r="E437">
        <v>18</v>
      </c>
      <c r="F437" s="8"/>
    </row>
    <row r="438" spans="1:37" ht="15.75" hidden="1" thickBot="1" x14ac:dyDescent="0.3">
      <c r="A438" t="s">
        <v>5</v>
      </c>
      <c r="B438">
        <v>1990</v>
      </c>
      <c r="C438" t="s">
        <v>22</v>
      </c>
      <c r="D438" t="s">
        <v>33</v>
      </c>
      <c r="E438">
        <v>10.1</v>
      </c>
      <c r="F438" s="8"/>
    </row>
    <row r="439" spans="1:37" ht="15.75" hidden="1" thickBot="1" x14ac:dyDescent="0.3">
      <c r="A439" t="s">
        <v>5</v>
      </c>
      <c r="B439">
        <v>1990</v>
      </c>
      <c r="C439" t="s">
        <v>23</v>
      </c>
      <c r="D439" t="s">
        <v>33</v>
      </c>
      <c r="E439">
        <v>4.5</v>
      </c>
      <c r="F439" s="8"/>
    </row>
    <row r="440" spans="1:37" ht="15.75" hidden="1" thickBot="1" x14ac:dyDescent="0.3">
      <c r="A440" t="s">
        <v>5</v>
      </c>
      <c r="B440">
        <v>1990</v>
      </c>
      <c r="C440" t="s">
        <v>24</v>
      </c>
      <c r="D440" t="s">
        <v>33</v>
      </c>
      <c r="E440">
        <v>1.1000000000000001</v>
      </c>
      <c r="F440" s="8"/>
    </row>
    <row r="441" spans="1:37" ht="15.75" hidden="1" thickBot="1" x14ac:dyDescent="0.3">
      <c r="A441" t="s">
        <v>5</v>
      </c>
      <c r="B441">
        <v>1990</v>
      </c>
      <c r="C441" t="s">
        <v>25</v>
      </c>
      <c r="D441" t="s">
        <v>33</v>
      </c>
      <c r="E441">
        <v>0.2</v>
      </c>
      <c r="F441" s="8"/>
    </row>
    <row r="442" spans="1:37" ht="15.75" hidden="1" thickBot="1" x14ac:dyDescent="0.3">
      <c r="A442" t="s">
        <v>5</v>
      </c>
      <c r="B442">
        <v>1990</v>
      </c>
      <c r="C442" t="s">
        <v>26</v>
      </c>
      <c r="D442" t="s">
        <v>33</v>
      </c>
      <c r="E442">
        <v>0</v>
      </c>
      <c r="F442" s="12"/>
    </row>
    <row r="443" spans="1:37" ht="15.75" thickBot="1" x14ac:dyDescent="0.3">
      <c r="A443" t="s">
        <v>5</v>
      </c>
      <c r="B443">
        <v>1995</v>
      </c>
      <c r="C443" t="s">
        <v>6</v>
      </c>
      <c r="D443" t="s">
        <v>27</v>
      </c>
      <c r="E443">
        <v>424.62</v>
      </c>
      <c r="F443" s="4">
        <f t="shared" ref="F443" si="83">E443+E444+E445+E467+E488+E509+E530+E551+E572</f>
        <v>1633.45</v>
      </c>
      <c r="G443" s="17">
        <f t="shared" ref="G443:G449" si="84">F443/1000</f>
        <v>1.6334500000000001</v>
      </c>
      <c r="H443" s="18" t="s">
        <v>75</v>
      </c>
      <c r="I443" s="17">
        <f t="shared" ref="I443" si="85">E443+E444+E445</f>
        <v>1237.45</v>
      </c>
      <c r="J443" s="19">
        <f t="shared" ref="J443:J449" si="86">I443/1000</f>
        <v>1.2374499999999999</v>
      </c>
      <c r="K443" s="18" t="s">
        <v>76</v>
      </c>
      <c r="L443">
        <f>SUM(N443:O443)</f>
        <v>2.1816999999999998</v>
      </c>
      <c r="M443" s="17">
        <f t="shared" ref="M443" si="87">G443</f>
        <v>1.6334500000000001</v>
      </c>
      <c r="N443" s="19">
        <f t="shared" ref="N443" si="88">J458+J459+J460</f>
        <v>0.49050000000000005</v>
      </c>
      <c r="O443" s="19">
        <f t="shared" ref="O443" si="89">J461+J462</f>
        <v>1.6911999999999998</v>
      </c>
      <c r="P443" s="19">
        <f t="shared" ref="P443" si="90">J463</f>
        <v>3.2035</v>
      </c>
      <c r="Q443" s="18">
        <f t="shared" ref="Q443" si="91">O443/N443</f>
        <v>3.4479102956167171</v>
      </c>
      <c r="R443" s="5">
        <f t="shared" ref="R443" si="92">J443</f>
        <v>1.2374499999999999</v>
      </c>
      <c r="S443" s="6">
        <f>J444+J445+J446+J451+J452+J453</f>
        <v>2.0712000000000002</v>
      </c>
      <c r="T443" s="6">
        <f>J447+J448+J454+J455</f>
        <v>3.7099999999999995</v>
      </c>
      <c r="U443" s="6"/>
      <c r="V443" s="7">
        <f t="shared" ref="V443" si="93">T443/S443</f>
        <v>1.7912321359598298</v>
      </c>
      <c r="W443" s="5">
        <f>J443</f>
        <v>1.2374499999999999</v>
      </c>
      <c r="X443" s="6">
        <f>J444+J445+J446</f>
        <v>1.5343</v>
      </c>
      <c r="Y443" s="6">
        <f>J447+J448</f>
        <v>3.2159999999999993</v>
      </c>
      <c r="Z443" s="6">
        <f>J449</f>
        <v>1.0309000000000001</v>
      </c>
      <c r="AA443" s="7">
        <f>Y443/X443</f>
        <v>2.0960698689956327</v>
      </c>
      <c r="AB443" s="5">
        <f>G443</f>
        <v>1.6334500000000001</v>
      </c>
      <c r="AC443" s="6">
        <f>G444+G445+G446</f>
        <v>1.173</v>
      </c>
      <c r="AD443" s="6">
        <f>G447+G448</f>
        <v>3.1812999999999994</v>
      </c>
      <c r="AE443" s="6">
        <f>G449</f>
        <v>1.0309000000000001</v>
      </c>
      <c r="AF443" s="7">
        <f>AD443/AC443</f>
        <v>2.7121057118499565</v>
      </c>
      <c r="AG443" s="5">
        <f>G443</f>
        <v>1.6334500000000001</v>
      </c>
      <c r="AH443" s="6">
        <f>G444+G445+G446+G447</f>
        <v>3.5046999999999997</v>
      </c>
      <c r="AI443" s="6">
        <f>+G448</f>
        <v>0.84959999999999991</v>
      </c>
      <c r="AJ443" s="6">
        <f>G449</f>
        <v>1.0309000000000001</v>
      </c>
      <c r="AK443" s="7">
        <f>AI443/AH443</f>
        <v>0.24241732530601762</v>
      </c>
    </row>
    <row r="444" spans="1:37" ht="15.75" hidden="1" thickBot="1" x14ac:dyDescent="0.3">
      <c r="A444" t="s">
        <v>5</v>
      </c>
      <c r="B444">
        <v>1995</v>
      </c>
      <c r="C444" t="s">
        <v>7</v>
      </c>
      <c r="D444" t="s">
        <v>27</v>
      </c>
      <c r="E444">
        <v>410.97</v>
      </c>
      <c r="F444" s="8">
        <f t="shared" ref="F444" si="94">E468+E469+E470+E471+E472+E473+E474+E475+E476+E489+E490+E491+E492+E493+E494+E495+E496+E497</f>
        <v>0</v>
      </c>
      <c r="G444" s="5">
        <f t="shared" si="84"/>
        <v>0</v>
      </c>
      <c r="H444" s="7" t="s">
        <v>43</v>
      </c>
      <c r="I444" s="5">
        <f t="shared" ref="I444" si="95">E467+E468+E469+E470+E471+E472+E473+E474+E475+E476+E488+E489+E490+E491+E492+E493+E494+E495+E496+E497</f>
        <v>0</v>
      </c>
      <c r="J444" s="6">
        <f t="shared" si="86"/>
        <v>0</v>
      </c>
      <c r="K444" s="7" t="s">
        <v>43</v>
      </c>
      <c r="M444" s="5"/>
      <c r="N444" s="6"/>
      <c r="O444" s="6"/>
      <c r="P444" s="6"/>
      <c r="Q444" s="7"/>
      <c r="R444" s="5"/>
      <c r="S444" s="6"/>
      <c r="T444" s="6"/>
      <c r="U444" s="6"/>
      <c r="V444" s="6"/>
      <c r="W444" s="5"/>
      <c r="X444" s="6"/>
      <c r="Y444" s="6"/>
      <c r="Z444" s="6"/>
      <c r="AA444" s="6"/>
      <c r="AB444" s="5"/>
      <c r="AC444" s="6"/>
      <c r="AD444" s="6"/>
      <c r="AE444" s="6"/>
      <c r="AF444" s="6"/>
      <c r="AG444" s="5"/>
      <c r="AH444" s="6"/>
      <c r="AI444" s="6"/>
      <c r="AJ444" s="6"/>
      <c r="AK444" s="7"/>
    </row>
    <row r="445" spans="1:37" ht="15.75" hidden="1" thickBot="1" x14ac:dyDescent="0.3">
      <c r="A445" t="s">
        <v>5</v>
      </c>
      <c r="B445">
        <v>1995</v>
      </c>
      <c r="C445" t="s">
        <v>8</v>
      </c>
      <c r="D445" t="s">
        <v>27</v>
      </c>
      <c r="E445">
        <v>401.86</v>
      </c>
      <c r="F445" s="8">
        <f t="shared" ref="F445" si="96">E510+E511+E512+E513+E514+E515+E516+E517+E518</f>
        <v>143.30000000000001</v>
      </c>
      <c r="G445" s="5">
        <f t="shared" si="84"/>
        <v>0.14330000000000001</v>
      </c>
      <c r="H445" s="7" t="s">
        <v>30</v>
      </c>
      <c r="I445" s="5">
        <f t="shared" ref="I445" si="97">E509+E510+E511+E512+E513+E514+E515+E516+E517+E518</f>
        <v>229.09999999999997</v>
      </c>
      <c r="J445" s="6">
        <f t="shared" si="86"/>
        <v>0.22909999999999997</v>
      </c>
      <c r="K445" s="7" t="s">
        <v>30</v>
      </c>
      <c r="M445" s="5"/>
      <c r="N445" s="6"/>
      <c r="O445" s="6"/>
      <c r="P445" s="6"/>
      <c r="Q445" s="7"/>
      <c r="R445" s="5"/>
      <c r="S445" s="6"/>
      <c r="T445" s="6"/>
      <c r="U445" s="6"/>
      <c r="V445" s="6"/>
      <c r="W445" s="5"/>
      <c r="X445" s="6"/>
      <c r="Y445" s="6"/>
      <c r="Z445" s="6"/>
      <c r="AA445" s="6"/>
      <c r="AB445" s="5"/>
      <c r="AC445" s="6"/>
      <c r="AD445" s="6"/>
      <c r="AE445" s="6"/>
      <c r="AF445" s="6"/>
      <c r="AG445" s="5"/>
      <c r="AH445" s="6"/>
      <c r="AI445" s="6"/>
      <c r="AJ445" s="6"/>
      <c r="AK445" s="7"/>
    </row>
    <row r="446" spans="1:37" ht="15.75" hidden="1" thickBot="1" x14ac:dyDescent="0.3">
      <c r="A446" t="s">
        <v>5</v>
      </c>
      <c r="B446">
        <v>1995</v>
      </c>
      <c r="C446" t="s">
        <v>9</v>
      </c>
      <c r="D446" t="s">
        <v>27</v>
      </c>
      <c r="E446">
        <v>0</v>
      </c>
      <c r="F446" s="8">
        <f t="shared" ref="F446" si="98">E531+E532+E533+E534+E535+E536+E537+E538+E539</f>
        <v>1029.7</v>
      </c>
      <c r="G446" s="5">
        <f t="shared" si="84"/>
        <v>1.0297000000000001</v>
      </c>
      <c r="H446" s="7" t="s">
        <v>44</v>
      </c>
      <c r="I446" s="5">
        <f t="shared" ref="I446" si="99">E530+E531+E532+E533+E534+E535+E536+E537+E538+E539</f>
        <v>1305.1999999999998</v>
      </c>
      <c r="J446" s="6">
        <f t="shared" si="86"/>
        <v>1.3051999999999999</v>
      </c>
      <c r="K446" s="7" t="s">
        <v>44</v>
      </c>
      <c r="M446" s="5"/>
      <c r="N446" s="6"/>
      <c r="O446" s="6"/>
      <c r="P446" s="6"/>
      <c r="Q446" s="7"/>
      <c r="R446" s="5"/>
      <c r="S446" s="6"/>
      <c r="T446" s="6"/>
      <c r="U446" s="6"/>
      <c r="V446" s="6"/>
      <c r="W446" s="5"/>
      <c r="X446" s="6"/>
      <c r="Y446" s="6"/>
      <c r="Z446" s="6"/>
      <c r="AA446" s="6"/>
      <c r="AB446" s="5"/>
      <c r="AC446" s="6"/>
      <c r="AD446" s="6"/>
      <c r="AE446" s="6"/>
      <c r="AF446" s="6"/>
      <c r="AG446" s="5"/>
      <c r="AH446" s="6"/>
      <c r="AI446" s="6"/>
      <c r="AJ446" s="6"/>
      <c r="AK446" s="7"/>
    </row>
    <row r="447" spans="1:37" ht="15.75" hidden="1" thickBot="1" x14ac:dyDescent="0.3">
      <c r="A447" t="s">
        <v>5</v>
      </c>
      <c r="B447">
        <v>1995</v>
      </c>
      <c r="C447" t="s">
        <v>10</v>
      </c>
      <c r="D447" t="s">
        <v>27</v>
      </c>
      <c r="E447">
        <v>0</v>
      </c>
      <c r="F447" s="8">
        <f t="shared" ref="F447" si="100">+E552+E553+E554+E555+E556+E557+E558+E559+E560</f>
        <v>2331.6999999999998</v>
      </c>
      <c r="G447" s="5">
        <f t="shared" si="84"/>
        <v>2.3316999999999997</v>
      </c>
      <c r="H447" s="7" t="s">
        <v>45</v>
      </c>
      <c r="I447" s="5">
        <f t="shared" ref="I447" si="101">E551+E552+E553+E554+E555+E556+E557+E558+E559+E560</f>
        <v>2366.3999999999996</v>
      </c>
      <c r="J447" s="6">
        <f t="shared" si="86"/>
        <v>2.3663999999999996</v>
      </c>
      <c r="K447" s="7" t="s">
        <v>45</v>
      </c>
      <c r="M447" s="5"/>
      <c r="N447" s="6"/>
      <c r="O447" s="6"/>
      <c r="P447" s="6"/>
      <c r="Q447" s="7"/>
      <c r="R447" s="5"/>
      <c r="S447" s="6"/>
      <c r="T447" s="6"/>
      <c r="U447" s="6"/>
      <c r="V447" s="6"/>
      <c r="W447" s="5"/>
      <c r="X447" s="6"/>
      <c r="Y447" s="6"/>
      <c r="Z447" s="6"/>
      <c r="AA447" s="6"/>
      <c r="AB447" s="5"/>
      <c r="AC447" s="6"/>
      <c r="AD447" s="6"/>
      <c r="AE447" s="6"/>
      <c r="AF447" s="6"/>
      <c r="AG447" s="5"/>
      <c r="AH447" s="6"/>
      <c r="AI447" s="6"/>
      <c r="AJ447" s="6"/>
      <c r="AK447" s="7"/>
    </row>
    <row r="448" spans="1:37" ht="15.75" hidden="1" thickBot="1" x14ac:dyDescent="0.3">
      <c r="A448" t="s">
        <v>5</v>
      </c>
      <c r="B448">
        <v>1995</v>
      </c>
      <c r="C448" t="s">
        <v>11</v>
      </c>
      <c r="D448" t="s">
        <v>27</v>
      </c>
      <c r="E448">
        <v>0</v>
      </c>
      <c r="F448" s="8">
        <f t="shared" ref="F448" si="102">E573+E574+E575+E576+E577+E578+E579+E580+E581</f>
        <v>849.59999999999991</v>
      </c>
      <c r="G448" s="5">
        <f t="shared" si="84"/>
        <v>0.84959999999999991</v>
      </c>
      <c r="H448" s="7" t="s">
        <v>46</v>
      </c>
      <c r="I448" s="5">
        <f t="shared" ref="I448" si="103">E572+E573+E574+E575+E576+E577+E578+E579+E580+E581</f>
        <v>849.59999999999991</v>
      </c>
      <c r="J448" s="6">
        <f t="shared" si="86"/>
        <v>0.84959999999999991</v>
      </c>
      <c r="K448" s="7" t="s">
        <v>46</v>
      </c>
      <c r="M448" s="5"/>
      <c r="N448" s="6"/>
      <c r="O448" s="6"/>
      <c r="P448" s="6"/>
      <c r="Q448" s="7"/>
      <c r="R448" s="5"/>
      <c r="S448" s="6"/>
      <c r="T448" s="6"/>
      <c r="U448" s="6"/>
      <c r="V448" s="6"/>
      <c r="W448" s="5"/>
      <c r="X448" s="6"/>
      <c r="Y448" s="6"/>
      <c r="Z448" s="6"/>
      <c r="AA448" s="6"/>
      <c r="AB448" s="5"/>
      <c r="AC448" s="6"/>
      <c r="AD448" s="6"/>
      <c r="AE448" s="6"/>
      <c r="AF448" s="6"/>
      <c r="AG448" s="5"/>
      <c r="AH448" s="6"/>
      <c r="AI448" s="6"/>
      <c r="AJ448" s="6"/>
      <c r="AK448" s="7"/>
    </row>
    <row r="449" spans="1:37" ht="15.75" hidden="1" thickBot="1" x14ac:dyDescent="0.3">
      <c r="A449" t="s">
        <v>5</v>
      </c>
      <c r="B449">
        <v>1995</v>
      </c>
      <c r="C449" t="s">
        <v>12</v>
      </c>
      <c r="D449" t="s">
        <v>27</v>
      </c>
      <c r="E449">
        <v>0</v>
      </c>
      <c r="F449" s="8">
        <f t="shared" ref="F449" si="104">E477+E478+E479+E480+E481+E482+E483+E484+E498+E499+E500+E501+E502+E503+E504+E505+E519+E520+E521+E522+E523+E524+E525+E526+E540+E541+E542+E543+E544+E545+E546+E547+E561+E562+E563+E564+E565+E566+E567+E568+E582+E583+E584+E585+E586+E587+E588+E589</f>
        <v>1030.9000000000001</v>
      </c>
      <c r="G449" s="9">
        <f t="shared" si="84"/>
        <v>1.0309000000000001</v>
      </c>
      <c r="H449" s="11" t="s">
        <v>77</v>
      </c>
      <c r="I449" s="9">
        <f t="shared" ref="I449" si="105">E477+E478+E479+E480+E481+E482+E483+E484+E498+E499+E500+E501+E502+E503+E504+E505+E519+E520+E521+E522+E523+E524+E525+E526+E540+E541+E542+E543+E544+E545+E546+E547+E561+E562+E563+E564+E565+E566+E567+E568+E582+E583+E584+E585+E586+E587+E588+E589</f>
        <v>1030.9000000000001</v>
      </c>
      <c r="J449" s="10">
        <f t="shared" si="86"/>
        <v>1.0309000000000001</v>
      </c>
      <c r="K449" s="11" t="s">
        <v>77</v>
      </c>
      <c r="M449" s="9"/>
      <c r="N449" s="10"/>
      <c r="O449" s="10"/>
      <c r="P449" s="10"/>
      <c r="Q449" s="11"/>
      <c r="R449" s="9"/>
      <c r="S449" s="10"/>
      <c r="T449" s="10"/>
      <c r="U449" s="10"/>
      <c r="V449" s="10"/>
      <c r="W449" s="9"/>
      <c r="X449" s="10"/>
      <c r="Y449" s="10"/>
      <c r="Z449" s="10"/>
      <c r="AA449" s="10"/>
      <c r="AB449" s="9"/>
      <c r="AC449" s="10"/>
      <c r="AD449" s="10"/>
      <c r="AE449" s="10"/>
      <c r="AF449" s="10"/>
      <c r="AG449" s="9"/>
      <c r="AH449" s="10"/>
      <c r="AI449" s="10"/>
      <c r="AJ449" s="10"/>
      <c r="AK449" s="11"/>
    </row>
    <row r="450" spans="1:37" ht="15.75" hidden="1" thickBot="1" x14ac:dyDescent="0.3">
      <c r="A450" t="s">
        <v>5</v>
      </c>
      <c r="B450">
        <v>1995</v>
      </c>
      <c r="C450" t="s">
        <v>13</v>
      </c>
      <c r="D450" t="s">
        <v>27</v>
      </c>
      <c r="E450">
        <v>0</v>
      </c>
      <c r="F450" s="8"/>
    </row>
    <row r="451" spans="1:37" ht="15.75" hidden="1" thickBot="1" x14ac:dyDescent="0.3">
      <c r="A451" t="s">
        <v>5</v>
      </c>
      <c r="B451">
        <v>1995</v>
      </c>
      <c r="C451" t="s">
        <v>14</v>
      </c>
      <c r="D451" t="s">
        <v>27</v>
      </c>
      <c r="E451">
        <v>0</v>
      </c>
      <c r="F451" s="8"/>
      <c r="H451" s="20" t="s">
        <v>62</v>
      </c>
      <c r="I451" s="19">
        <f t="shared" ref="I451" si="106">E477+E478+E479+E480+E481+E482+E483+E484+E498+E499+E500+E501+E502+E503+E504+E505</f>
        <v>0</v>
      </c>
      <c r="J451" s="19">
        <f t="shared" ref="J451:J455" si="107">I451/1000</f>
        <v>0</v>
      </c>
      <c r="K451" s="18" t="s">
        <v>43</v>
      </c>
    </row>
    <row r="452" spans="1:37" ht="15.75" hidden="1" thickBot="1" x14ac:dyDescent="0.3">
      <c r="A452" t="s">
        <v>5</v>
      </c>
      <c r="B452">
        <v>1995</v>
      </c>
      <c r="C452" t="s">
        <v>15</v>
      </c>
      <c r="D452" t="s">
        <v>27</v>
      </c>
      <c r="E452">
        <v>0</v>
      </c>
      <c r="F452" s="8"/>
      <c r="H452" s="5"/>
      <c r="I452" s="6">
        <f t="shared" ref="I452" si="108">E519+E520+E521+E522+E523+E524+E525+E526</f>
        <v>49.100000000000009</v>
      </c>
      <c r="J452" s="6">
        <f t="shared" si="107"/>
        <v>4.9100000000000012E-2</v>
      </c>
      <c r="K452" s="7" t="s">
        <v>30</v>
      </c>
    </row>
    <row r="453" spans="1:37" ht="15.75" hidden="1" thickBot="1" x14ac:dyDescent="0.3">
      <c r="A453" t="s">
        <v>5</v>
      </c>
      <c r="B453">
        <v>1995</v>
      </c>
      <c r="C453" t="s">
        <v>16</v>
      </c>
      <c r="D453" t="s">
        <v>27</v>
      </c>
      <c r="E453">
        <v>0</v>
      </c>
      <c r="F453" s="8"/>
      <c r="H453" s="5"/>
      <c r="I453" s="6">
        <f t="shared" ref="I453" si="109">E540+E541+E542+E543+E544+E545+E546+E547</f>
        <v>487.8</v>
      </c>
      <c r="J453" s="6">
        <f t="shared" si="107"/>
        <v>0.48780000000000001</v>
      </c>
      <c r="K453" s="7" t="s">
        <v>44</v>
      </c>
    </row>
    <row r="454" spans="1:37" ht="15.75" hidden="1" thickBot="1" x14ac:dyDescent="0.3">
      <c r="A454" t="s">
        <v>5</v>
      </c>
      <c r="B454">
        <v>1995</v>
      </c>
      <c r="C454" t="s">
        <v>17</v>
      </c>
      <c r="D454" t="s">
        <v>27</v>
      </c>
      <c r="E454">
        <v>0</v>
      </c>
      <c r="F454" s="8"/>
      <c r="H454" s="5"/>
      <c r="I454" s="6">
        <f t="shared" ref="I454" si="110">E561+E562+E563+E564+E565+E566+E567+E568</f>
        <v>382.50000000000006</v>
      </c>
      <c r="J454" s="6">
        <f t="shared" si="107"/>
        <v>0.38250000000000006</v>
      </c>
      <c r="K454" s="7" t="s">
        <v>45</v>
      </c>
    </row>
    <row r="455" spans="1:37" ht="15.75" hidden="1" thickBot="1" x14ac:dyDescent="0.3">
      <c r="A455" t="s">
        <v>5</v>
      </c>
      <c r="B455">
        <v>1995</v>
      </c>
      <c r="C455" t="s">
        <v>18</v>
      </c>
      <c r="D455" t="s">
        <v>27</v>
      </c>
      <c r="E455">
        <v>0</v>
      </c>
      <c r="F455" s="8"/>
      <c r="H455" s="9"/>
      <c r="I455" s="10">
        <f t="shared" ref="I455" si="111">E582+E583+E584+E585+E586+E587+E588+E589</f>
        <v>111.50000000000001</v>
      </c>
      <c r="J455" s="10">
        <f t="shared" si="107"/>
        <v>0.11150000000000002</v>
      </c>
      <c r="K455" s="11" t="s">
        <v>46</v>
      </c>
    </row>
    <row r="456" spans="1:37" ht="15.75" hidden="1" thickBot="1" x14ac:dyDescent="0.3">
      <c r="A456" t="s">
        <v>5</v>
      </c>
      <c r="B456">
        <v>1995</v>
      </c>
      <c r="C456" t="s">
        <v>19</v>
      </c>
      <c r="D456" t="s">
        <v>27</v>
      </c>
      <c r="E456">
        <v>0</v>
      </c>
      <c r="F456" s="8"/>
    </row>
    <row r="457" spans="1:37" ht="15.75" hidden="1" thickBot="1" x14ac:dyDescent="0.3">
      <c r="A457" t="s">
        <v>5</v>
      </c>
      <c r="B457">
        <v>1995</v>
      </c>
      <c r="C457" t="s">
        <v>20</v>
      </c>
      <c r="D457" t="s">
        <v>27</v>
      </c>
      <c r="E457">
        <v>0</v>
      </c>
      <c r="F457" s="8"/>
    </row>
    <row r="458" spans="1:37" ht="15.75" hidden="1" thickBot="1" x14ac:dyDescent="0.3">
      <c r="A458" t="s">
        <v>5</v>
      </c>
      <c r="B458">
        <v>1995</v>
      </c>
      <c r="C458" t="s">
        <v>21</v>
      </c>
      <c r="D458" t="s">
        <v>27</v>
      </c>
      <c r="E458">
        <v>0</v>
      </c>
      <c r="F458" s="8"/>
      <c r="H458" s="20" t="s">
        <v>78</v>
      </c>
      <c r="I458" s="19">
        <f t="shared" ref="I458" si="112">SUM(E468:E471)+SUM(E489:E492)</f>
        <v>0</v>
      </c>
      <c r="J458" s="19">
        <f t="shared" ref="J458:J463" si="113">I458/1000</f>
        <v>0</v>
      </c>
      <c r="K458" s="18" t="s">
        <v>43</v>
      </c>
    </row>
    <row r="459" spans="1:37" ht="15.75" hidden="1" thickBot="1" x14ac:dyDescent="0.3">
      <c r="A459" t="s">
        <v>5</v>
      </c>
      <c r="B459">
        <v>1995</v>
      </c>
      <c r="C459" t="s">
        <v>22</v>
      </c>
      <c r="D459" t="s">
        <v>27</v>
      </c>
      <c r="E459">
        <v>0</v>
      </c>
      <c r="F459" s="8"/>
      <c r="H459" s="5"/>
      <c r="I459" s="6">
        <f t="shared" ref="I459" si="114">SUM(E510:E513)</f>
        <v>61.7</v>
      </c>
      <c r="J459" s="6">
        <f t="shared" si="113"/>
        <v>6.1700000000000005E-2</v>
      </c>
      <c r="K459" s="7" t="s">
        <v>30</v>
      </c>
    </row>
    <row r="460" spans="1:37" ht="15.75" hidden="1" thickBot="1" x14ac:dyDescent="0.3">
      <c r="A460" t="s">
        <v>5</v>
      </c>
      <c r="B460">
        <v>1995</v>
      </c>
      <c r="C460" t="s">
        <v>23</v>
      </c>
      <c r="D460" t="s">
        <v>27</v>
      </c>
      <c r="E460">
        <v>0</v>
      </c>
      <c r="F460" s="8"/>
      <c r="H460" s="5"/>
      <c r="I460" s="6">
        <f t="shared" ref="I460" si="115">SUM(E531:E534)</f>
        <v>428.8</v>
      </c>
      <c r="J460" s="6">
        <f t="shared" si="113"/>
        <v>0.42880000000000001</v>
      </c>
      <c r="K460" s="7" t="s">
        <v>44</v>
      </c>
    </row>
    <row r="461" spans="1:37" ht="15.75" hidden="1" thickBot="1" x14ac:dyDescent="0.3">
      <c r="A461" t="s">
        <v>5</v>
      </c>
      <c r="B461">
        <v>1995</v>
      </c>
      <c r="C461" t="s">
        <v>24</v>
      </c>
      <c r="D461" t="s">
        <v>27</v>
      </c>
      <c r="E461">
        <v>0</v>
      </c>
      <c r="F461" s="8"/>
      <c r="H461" s="5"/>
      <c r="I461" s="6">
        <f t="shared" ref="I461" si="116">SUM(E552:E555)</f>
        <v>1263.5999999999999</v>
      </c>
      <c r="J461" s="6">
        <f t="shared" si="113"/>
        <v>1.2635999999999998</v>
      </c>
      <c r="K461" s="7" t="s">
        <v>45</v>
      </c>
    </row>
    <row r="462" spans="1:37" ht="15.75" hidden="1" thickBot="1" x14ac:dyDescent="0.3">
      <c r="A462" t="s">
        <v>5</v>
      </c>
      <c r="B462">
        <v>1995</v>
      </c>
      <c r="C462" t="s">
        <v>25</v>
      </c>
      <c r="D462" t="s">
        <v>27</v>
      </c>
      <c r="E462">
        <v>0</v>
      </c>
      <c r="F462" s="8"/>
      <c r="H462" s="9"/>
      <c r="I462" s="10">
        <f t="shared" ref="I462" si="117">SUM(E573:E576)</f>
        <v>427.59999999999997</v>
      </c>
      <c r="J462" s="10">
        <f t="shared" si="113"/>
        <v>0.42759999999999998</v>
      </c>
      <c r="K462" s="11" t="s">
        <v>46</v>
      </c>
    </row>
    <row r="463" spans="1:37" ht="15.75" hidden="1" thickBot="1" x14ac:dyDescent="0.3">
      <c r="A463" t="s">
        <v>5</v>
      </c>
      <c r="B463">
        <v>1995</v>
      </c>
      <c r="C463" t="s">
        <v>26</v>
      </c>
      <c r="D463" t="s">
        <v>27</v>
      </c>
      <c r="E463">
        <v>0</v>
      </c>
      <c r="F463" s="8"/>
      <c r="I463">
        <f t="shared" ref="I463" si="118">SUM(E472:E484)+SUM(E493:E505)+SUM(E514:E526)+SUM(E535:E547)+SUM(E556:E568)+SUM(E577:E589)</f>
        <v>3203.5</v>
      </c>
      <c r="J463" s="6">
        <f t="shared" si="113"/>
        <v>3.2035</v>
      </c>
      <c r="K463" s="6" t="s">
        <v>79</v>
      </c>
    </row>
    <row r="464" spans="1:37" ht="15.75" hidden="1" thickBot="1" x14ac:dyDescent="0.3">
      <c r="A464" t="s">
        <v>5</v>
      </c>
      <c r="B464">
        <v>1995</v>
      </c>
      <c r="C464" t="s">
        <v>6</v>
      </c>
      <c r="D464" t="s">
        <v>28</v>
      </c>
      <c r="E464">
        <v>0</v>
      </c>
      <c r="F464" s="8"/>
    </row>
    <row r="465" spans="1:6" ht="15.75" hidden="1" thickBot="1" x14ac:dyDescent="0.3">
      <c r="A465" t="s">
        <v>5</v>
      </c>
      <c r="B465">
        <v>1995</v>
      </c>
      <c r="C465" t="s">
        <v>7</v>
      </c>
      <c r="D465" t="s">
        <v>28</v>
      </c>
      <c r="E465">
        <v>0</v>
      </c>
      <c r="F465" s="8"/>
    </row>
    <row r="466" spans="1:6" ht="15.75" hidden="1" thickBot="1" x14ac:dyDescent="0.3">
      <c r="A466" t="s">
        <v>5</v>
      </c>
      <c r="B466">
        <v>1995</v>
      </c>
      <c r="C466" t="s">
        <v>8</v>
      </c>
      <c r="D466" t="s">
        <v>28</v>
      </c>
      <c r="E466">
        <v>0</v>
      </c>
      <c r="F466" s="8"/>
    </row>
    <row r="467" spans="1:6" ht="15.75" hidden="1" thickBot="1" x14ac:dyDescent="0.3">
      <c r="A467" t="s">
        <v>5</v>
      </c>
      <c r="B467">
        <v>1995</v>
      </c>
      <c r="C467" t="s">
        <v>9</v>
      </c>
      <c r="D467" t="s">
        <v>28</v>
      </c>
      <c r="E467">
        <v>0</v>
      </c>
      <c r="F467" s="8"/>
    </row>
    <row r="468" spans="1:6" ht="15.75" hidden="1" thickBot="1" x14ac:dyDescent="0.3">
      <c r="A468" t="s">
        <v>5</v>
      </c>
      <c r="B468">
        <v>1995</v>
      </c>
      <c r="C468" t="s">
        <v>10</v>
      </c>
      <c r="D468" t="s">
        <v>28</v>
      </c>
      <c r="E468">
        <v>0</v>
      </c>
      <c r="F468" s="8"/>
    </row>
    <row r="469" spans="1:6" ht="15.75" hidden="1" thickBot="1" x14ac:dyDescent="0.3">
      <c r="A469" t="s">
        <v>5</v>
      </c>
      <c r="B469">
        <v>1995</v>
      </c>
      <c r="C469" t="s">
        <v>11</v>
      </c>
      <c r="D469" t="s">
        <v>28</v>
      </c>
      <c r="E469">
        <v>0</v>
      </c>
      <c r="F469" s="8"/>
    </row>
    <row r="470" spans="1:6" ht="15.75" hidden="1" thickBot="1" x14ac:dyDescent="0.3">
      <c r="A470" t="s">
        <v>5</v>
      </c>
      <c r="B470">
        <v>1995</v>
      </c>
      <c r="C470" t="s">
        <v>12</v>
      </c>
      <c r="D470" t="s">
        <v>28</v>
      </c>
      <c r="E470">
        <v>0</v>
      </c>
      <c r="F470" s="8"/>
    </row>
    <row r="471" spans="1:6" ht="15.75" hidden="1" thickBot="1" x14ac:dyDescent="0.3">
      <c r="A471" t="s">
        <v>5</v>
      </c>
      <c r="B471">
        <v>1995</v>
      </c>
      <c r="C471" t="s">
        <v>13</v>
      </c>
      <c r="D471" t="s">
        <v>28</v>
      </c>
      <c r="E471">
        <v>0</v>
      </c>
      <c r="F471" s="8"/>
    </row>
    <row r="472" spans="1:6" ht="15.75" hidden="1" thickBot="1" x14ac:dyDescent="0.3">
      <c r="A472" t="s">
        <v>5</v>
      </c>
      <c r="B472">
        <v>1995</v>
      </c>
      <c r="C472" t="s">
        <v>14</v>
      </c>
      <c r="D472" t="s">
        <v>28</v>
      </c>
      <c r="E472">
        <v>0</v>
      </c>
      <c r="F472" s="8"/>
    </row>
    <row r="473" spans="1:6" ht="15.75" hidden="1" thickBot="1" x14ac:dyDescent="0.3">
      <c r="A473" t="s">
        <v>5</v>
      </c>
      <c r="B473">
        <v>1995</v>
      </c>
      <c r="C473" t="s">
        <v>15</v>
      </c>
      <c r="D473" t="s">
        <v>28</v>
      </c>
      <c r="E473">
        <v>0</v>
      </c>
      <c r="F473" s="8"/>
    </row>
    <row r="474" spans="1:6" ht="15.75" hidden="1" thickBot="1" x14ac:dyDescent="0.3">
      <c r="A474" t="s">
        <v>5</v>
      </c>
      <c r="B474">
        <v>1995</v>
      </c>
      <c r="C474" t="s">
        <v>16</v>
      </c>
      <c r="D474" t="s">
        <v>28</v>
      </c>
      <c r="E474">
        <v>0</v>
      </c>
      <c r="F474" s="8"/>
    </row>
    <row r="475" spans="1:6" ht="15.75" hidden="1" thickBot="1" x14ac:dyDescent="0.3">
      <c r="A475" t="s">
        <v>5</v>
      </c>
      <c r="B475">
        <v>1995</v>
      </c>
      <c r="C475" t="s">
        <v>17</v>
      </c>
      <c r="D475" t="s">
        <v>28</v>
      </c>
      <c r="E475">
        <v>0</v>
      </c>
      <c r="F475" s="8"/>
    </row>
    <row r="476" spans="1:6" ht="15.75" hidden="1" thickBot="1" x14ac:dyDescent="0.3">
      <c r="A476" t="s">
        <v>5</v>
      </c>
      <c r="B476">
        <v>1995</v>
      </c>
      <c r="C476" t="s">
        <v>18</v>
      </c>
      <c r="D476" t="s">
        <v>28</v>
      </c>
      <c r="E476">
        <v>0</v>
      </c>
      <c r="F476" s="8"/>
    </row>
    <row r="477" spans="1:6" ht="15.75" hidden="1" thickBot="1" x14ac:dyDescent="0.3">
      <c r="A477" t="s">
        <v>5</v>
      </c>
      <c r="B477">
        <v>1995</v>
      </c>
      <c r="C477" t="s">
        <v>19</v>
      </c>
      <c r="D477" t="s">
        <v>28</v>
      </c>
      <c r="E477">
        <v>0</v>
      </c>
      <c r="F477" s="8"/>
    </row>
    <row r="478" spans="1:6" ht="15.75" hidden="1" thickBot="1" x14ac:dyDescent="0.3">
      <c r="A478" t="s">
        <v>5</v>
      </c>
      <c r="B478">
        <v>1995</v>
      </c>
      <c r="C478" t="s">
        <v>20</v>
      </c>
      <c r="D478" t="s">
        <v>28</v>
      </c>
      <c r="E478">
        <v>0</v>
      </c>
      <c r="F478" s="8"/>
    </row>
    <row r="479" spans="1:6" ht="15.75" hidden="1" thickBot="1" x14ac:dyDescent="0.3">
      <c r="A479" t="s">
        <v>5</v>
      </c>
      <c r="B479">
        <v>1995</v>
      </c>
      <c r="C479" t="s">
        <v>21</v>
      </c>
      <c r="D479" t="s">
        <v>28</v>
      </c>
      <c r="E479">
        <v>0</v>
      </c>
      <c r="F479" s="8"/>
    </row>
    <row r="480" spans="1:6" ht="15.75" hidden="1" thickBot="1" x14ac:dyDescent="0.3">
      <c r="A480" t="s">
        <v>5</v>
      </c>
      <c r="B480">
        <v>1995</v>
      </c>
      <c r="C480" t="s">
        <v>22</v>
      </c>
      <c r="D480" t="s">
        <v>28</v>
      </c>
      <c r="E480">
        <v>0</v>
      </c>
      <c r="F480" s="8"/>
    </row>
    <row r="481" spans="1:6" ht="15.75" hidden="1" thickBot="1" x14ac:dyDescent="0.3">
      <c r="A481" t="s">
        <v>5</v>
      </c>
      <c r="B481">
        <v>1995</v>
      </c>
      <c r="C481" t="s">
        <v>23</v>
      </c>
      <c r="D481" t="s">
        <v>28</v>
      </c>
      <c r="E481">
        <v>0</v>
      </c>
      <c r="F481" s="8"/>
    </row>
    <row r="482" spans="1:6" ht="15.75" hidden="1" thickBot="1" x14ac:dyDescent="0.3">
      <c r="A482" t="s">
        <v>5</v>
      </c>
      <c r="B482">
        <v>1995</v>
      </c>
      <c r="C482" t="s">
        <v>24</v>
      </c>
      <c r="D482" t="s">
        <v>28</v>
      </c>
      <c r="E482">
        <v>0</v>
      </c>
      <c r="F482" s="8"/>
    </row>
    <row r="483" spans="1:6" ht="15.75" hidden="1" thickBot="1" x14ac:dyDescent="0.3">
      <c r="A483" t="s">
        <v>5</v>
      </c>
      <c r="B483">
        <v>1995</v>
      </c>
      <c r="C483" t="s">
        <v>25</v>
      </c>
      <c r="D483" t="s">
        <v>28</v>
      </c>
      <c r="E483">
        <v>0</v>
      </c>
      <c r="F483" s="8"/>
    </row>
    <row r="484" spans="1:6" ht="15.75" hidden="1" thickBot="1" x14ac:dyDescent="0.3">
      <c r="A484" t="s">
        <v>5</v>
      </c>
      <c r="B484">
        <v>1995</v>
      </c>
      <c r="C484" t="s">
        <v>26</v>
      </c>
      <c r="D484" t="s">
        <v>28</v>
      </c>
      <c r="E484">
        <v>0</v>
      </c>
      <c r="F484" s="8"/>
    </row>
    <row r="485" spans="1:6" ht="15.75" hidden="1" thickBot="1" x14ac:dyDescent="0.3">
      <c r="A485" t="s">
        <v>5</v>
      </c>
      <c r="B485">
        <v>1995</v>
      </c>
      <c r="C485" t="s">
        <v>6</v>
      </c>
      <c r="D485" t="s">
        <v>29</v>
      </c>
      <c r="E485">
        <v>0</v>
      </c>
      <c r="F485" s="8"/>
    </row>
    <row r="486" spans="1:6" ht="15.75" hidden="1" thickBot="1" x14ac:dyDescent="0.3">
      <c r="A486" t="s">
        <v>5</v>
      </c>
      <c r="B486">
        <v>1995</v>
      </c>
      <c r="C486" t="s">
        <v>7</v>
      </c>
      <c r="D486" t="s">
        <v>29</v>
      </c>
      <c r="E486">
        <v>0</v>
      </c>
      <c r="F486" s="8"/>
    </row>
    <row r="487" spans="1:6" ht="15.75" hidden="1" thickBot="1" x14ac:dyDescent="0.3">
      <c r="A487" t="s">
        <v>5</v>
      </c>
      <c r="B487">
        <v>1995</v>
      </c>
      <c r="C487" t="s">
        <v>8</v>
      </c>
      <c r="D487" t="s">
        <v>29</v>
      </c>
      <c r="E487">
        <v>0</v>
      </c>
      <c r="F487" s="8"/>
    </row>
    <row r="488" spans="1:6" ht="15.75" hidden="1" thickBot="1" x14ac:dyDescent="0.3">
      <c r="A488" t="s">
        <v>5</v>
      </c>
      <c r="B488">
        <v>1995</v>
      </c>
      <c r="C488" t="s">
        <v>9</v>
      </c>
      <c r="D488" t="s">
        <v>29</v>
      </c>
      <c r="E488">
        <v>0</v>
      </c>
      <c r="F488" s="8"/>
    </row>
    <row r="489" spans="1:6" ht="15.75" hidden="1" thickBot="1" x14ac:dyDescent="0.3">
      <c r="A489" t="s">
        <v>5</v>
      </c>
      <c r="B489">
        <v>1995</v>
      </c>
      <c r="C489" t="s">
        <v>10</v>
      </c>
      <c r="D489" t="s">
        <v>29</v>
      </c>
      <c r="E489">
        <v>0</v>
      </c>
      <c r="F489" s="8"/>
    </row>
    <row r="490" spans="1:6" ht="15.75" hidden="1" thickBot="1" x14ac:dyDescent="0.3">
      <c r="A490" t="s">
        <v>5</v>
      </c>
      <c r="B490">
        <v>1995</v>
      </c>
      <c r="C490" t="s">
        <v>11</v>
      </c>
      <c r="D490" t="s">
        <v>29</v>
      </c>
      <c r="E490">
        <v>0</v>
      </c>
      <c r="F490" s="8"/>
    </row>
    <row r="491" spans="1:6" ht="15.75" hidden="1" thickBot="1" x14ac:dyDescent="0.3">
      <c r="A491" t="s">
        <v>5</v>
      </c>
      <c r="B491">
        <v>1995</v>
      </c>
      <c r="C491" t="s">
        <v>12</v>
      </c>
      <c r="D491" t="s">
        <v>29</v>
      </c>
      <c r="E491">
        <v>0</v>
      </c>
      <c r="F491" s="8"/>
    </row>
    <row r="492" spans="1:6" ht="15.75" hidden="1" thickBot="1" x14ac:dyDescent="0.3">
      <c r="A492" t="s">
        <v>5</v>
      </c>
      <c r="B492">
        <v>1995</v>
      </c>
      <c r="C492" t="s">
        <v>13</v>
      </c>
      <c r="D492" t="s">
        <v>29</v>
      </c>
      <c r="E492">
        <v>0</v>
      </c>
      <c r="F492" s="8"/>
    </row>
    <row r="493" spans="1:6" ht="15.75" hidden="1" thickBot="1" x14ac:dyDescent="0.3">
      <c r="A493" t="s">
        <v>5</v>
      </c>
      <c r="B493">
        <v>1995</v>
      </c>
      <c r="C493" t="s">
        <v>14</v>
      </c>
      <c r="D493" t="s">
        <v>29</v>
      </c>
      <c r="E493">
        <v>0</v>
      </c>
      <c r="F493" s="8"/>
    </row>
    <row r="494" spans="1:6" ht="15.75" hidden="1" thickBot="1" x14ac:dyDescent="0.3">
      <c r="A494" t="s">
        <v>5</v>
      </c>
      <c r="B494">
        <v>1995</v>
      </c>
      <c r="C494" t="s">
        <v>15</v>
      </c>
      <c r="D494" t="s">
        <v>29</v>
      </c>
      <c r="E494">
        <v>0</v>
      </c>
      <c r="F494" s="8"/>
    </row>
    <row r="495" spans="1:6" ht="15.75" hidden="1" thickBot="1" x14ac:dyDescent="0.3">
      <c r="A495" t="s">
        <v>5</v>
      </c>
      <c r="B495">
        <v>1995</v>
      </c>
      <c r="C495" t="s">
        <v>16</v>
      </c>
      <c r="D495" t="s">
        <v>29</v>
      </c>
      <c r="E495">
        <v>0</v>
      </c>
      <c r="F495" s="8"/>
    </row>
    <row r="496" spans="1:6" ht="15.75" hidden="1" thickBot="1" x14ac:dyDescent="0.3">
      <c r="A496" t="s">
        <v>5</v>
      </c>
      <c r="B496">
        <v>1995</v>
      </c>
      <c r="C496" t="s">
        <v>17</v>
      </c>
      <c r="D496" t="s">
        <v>29</v>
      </c>
      <c r="E496">
        <v>0</v>
      </c>
      <c r="F496" s="8"/>
    </row>
    <row r="497" spans="1:6" ht="15.75" hidden="1" thickBot="1" x14ac:dyDescent="0.3">
      <c r="A497" t="s">
        <v>5</v>
      </c>
      <c r="B497">
        <v>1995</v>
      </c>
      <c r="C497" t="s">
        <v>18</v>
      </c>
      <c r="D497" t="s">
        <v>29</v>
      </c>
      <c r="E497">
        <v>0</v>
      </c>
      <c r="F497" s="8"/>
    </row>
    <row r="498" spans="1:6" ht="15.75" hidden="1" thickBot="1" x14ac:dyDescent="0.3">
      <c r="A498" t="s">
        <v>5</v>
      </c>
      <c r="B498">
        <v>1995</v>
      </c>
      <c r="C498" t="s">
        <v>19</v>
      </c>
      <c r="D498" t="s">
        <v>29</v>
      </c>
      <c r="E498">
        <v>0</v>
      </c>
      <c r="F498" s="8"/>
    </row>
    <row r="499" spans="1:6" ht="15.75" hidden="1" thickBot="1" x14ac:dyDescent="0.3">
      <c r="A499" t="s">
        <v>5</v>
      </c>
      <c r="B499">
        <v>1995</v>
      </c>
      <c r="C499" t="s">
        <v>20</v>
      </c>
      <c r="D499" t="s">
        <v>29</v>
      </c>
      <c r="E499">
        <v>0</v>
      </c>
      <c r="F499" s="8"/>
    </row>
    <row r="500" spans="1:6" ht="15.75" hidden="1" thickBot="1" x14ac:dyDescent="0.3">
      <c r="A500" t="s">
        <v>5</v>
      </c>
      <c r="B500">
        <v>1995</v>
      </c>
      <c r="C500" t="s">
        <v>21</v>
      </c>
      <c r="D500" t="s">
        <v>29</v>
      </c>
      <c r="E500">
        <v>0</v>
      </c>
      <c r="F500" s="8"/>
    </row>
    <row r="501" spans="1:6" ht="15.75" hidden="1" thickBot="1" x14ac:dyDescent="0.3">
      <c r="A501" t="s">
        <v>5</v>
      </c>
      <c r="B501">
        <v>1995</v>
      </c>
      <c r="C501" t="s">
        <v>22</v>
      </c>
      <c r="D501" t="s">
        <v>29</v>
      </c>
      <c r="E501">
        <v>0</v>
      </c>
      <c r="F501" s="8"/>
    </row>
    <row r="502" spans="1:6" ht="15.75" hidden="1" thickBot="1" x14ac:dyDescent="0.3">
      <c r="A502" t="s">
        <v>5</v>
      </c>
      <c r="B502">
        <v>1995</v>
      </c>
      <c r="C502" t="s">
        <v>23</v>
      </c>
      <c r="D502" t="s">
        <v>29</v>
      </c>
      <c r="E502">
        <v>0</v>
      </c>
      <c r="F502" s="8"/>
    </row>
    <row r="503" spans="1:6" ht="15.75" hidden="1" thickBot="1" x14ac:dyDescent="0.3">
      <c r="A503" t="s">
        <v>5</v>
      </c>
      <c r="B503">
        <v>1995</v>
      </c>
      <c r="C503" t="s">
        <v>24</v>
      </c>
      <c r="D503" t="s">
        <v>29</v>
      </c>
      <c r="E503">
        <v>0</v>
      </c>
      <c r="F503" s="8"/>
    </row>
    <row r="504" spans="1:6" ht="15.75" hidden="1" thickBot="1" x14ac:dyDescent="0.3">
      <c r="A504" t="s">
        <v>5</v>
      </c>
      <c r="B504">
        <v>1995</v>
      </c>
      <c r="C504" t="s">
        <v>25</v>
      </c>
      <c r="D504" t="s">
        <v>29</v>
      </c>
      <c r="E504">
        <v>0</v>
      </c>
      <c r="F504" s="8"/>
    </row>
    <row r="505" spans="1:6" ht="15.75" hidden="1" thickBot="1" x14ac:dyDescent="0.3">
      <c r="A505" t="s">
        <v>5</v>
      </c>
      <c r="B505">
        <v>1995</v>
      </c>
      <c r="C505" t="s">
        <v>26</v>
      </c>
      <c r="D505" t="s">
        <v>29</v>
      </c>
      <c r="E505">
        <v>0</v>
      </c>
      <c r="F505" s="8"/>
    </row>
    <row r="506" spans="1:6" ht="15.75" hidden="1" thickBot="1" x14ac:dyDescent="0.3">
      <c r="A506" t="s">
        <v>5</v>
      </c>
      <c r="B506">
        <v>1995</v>
      </c>
      <c r="C506" t="s">
        <v>6</v>
      </c>
      <c r="D506" t="s">
        <v>30</v>
      </c>
      <c r="E506">
        <v>0</v>
      </c>
      <c r="F506" s="8"/>
    </row>
    <row r="507" spans="1:6" ht="15.75" hidden="1" thickBot="1" x14ac:dyDescent="0.3">
      <c r="A507" t="s">
        <v>5</v>
      </c>
      <c r="B507">
        <v>1995</v>
      </c>
      <c r="C507" t="s">
        <v>7</v>
      </c>
      <c r="D507" t="s">
        <v>30</v>
      </c>
      <c r="E507">
        <v>0</v>
      </c>
      <c r="F507" s="8"/>
    </row>
    <row r="508" spans="1:6" ht="15.75" hidden="1" thickBot="1" x14ac:dyDescent="0.3">
      <c r="A508" t="s">
        <v>5</v>
      </c>
      <c r="B508">
        <v>1995</v>
      </c>
      <c r="C508" t="s">
        <v>8</v>
      </c>
      <c r="D508" t="s">
        <v>30</v>
      </c>
      <c r="E508">
        <v>0</v>
      </c>
      <c r="F508" s="8"/>
    </row>
    <row r="509" spans="1:6" ht="15.75" hidden="1" thickBot="1" x14ac:dyDescent="0.3">
      <c r="A509" t="s">
        <v>5</v>
      </c>
      <c r="B509">
        <v>1995</v>
      </c>
      <c r="C509" t="s">
        <v>9</v>
      </c>
      <c r="D509" t="s">
        <v>30</v>
      </c>
      <c r="E509">
        <v>85.8</v>
      </c>
      <c r="F509" s="8"/>
    </row>
    <row r="510" spans="1:6" ht="15.75" hidden="1" thickBot="1" x14ac:dyDescent="0.3">
      <c r="A510" t="s">
        <v>5</v>
      </c>
      <c r="B510">
        <v>1995</v>
      </c>
      <c r="C510" t="s">
        <v>10</v>
      </c>
      <c r="D510" t="s">
        <v>30</v>
      </c>
      <c r="E510">
        <v>10.4</v>
      </c>
      <c r="F510" s="8"/>
    </row>
    <row r="511" spans="1:6" ht="15.75" hidden="1" thickBot="1" x14ac:dyDescent="0.3">
      <c r="A511" t="s">
        <v>5</v>
      </c>
      <c r="B511">
        <v>1995</v>
      </c>
      <c r="C511" t="s">
        <v>11</v>
      </c>
      <c r="D511" t="s">
        <v>30</v>
      </c>
      <c r="E511">
        <v>17.8</v>
      </c>
      <c r="F511" s="8"/>
    </row>
    <row r="512" spans="1:6" ht="15.75" hidden="1" thickBot="1" x14ac:dyDescent="0.3">
      <c r="A512" t="s">
        <v>5</v>
      </c>
      <c r="B512">
        <v>1995</v>
      </c>
      <c r="C512" t="s">
        <v>12</v>
      </c>
      <c r="D512" t="s">
        <v>30</v>
      </c>
      <c r="E512">
        <v>15.8</v>
      </c>
      <c r="F512" s="8"/>
    </row>
    <row r="513" spans="1:6" ht="15.75" hidden="1" thickBot="1" x14ac:dyDescent="0.3">
      <c r="A513" t="s">
        <v>5</v>
      </c>
      <c r="B513">
        <v>1995</v>
      </c>
      <c r="C513" t="s">
        <v>13</v>
      </c>
      <c r="D513" t="s">
        <v>30</v>
      </c>
      <c r="E513">
        <v>17.7</v>
      </c>
      <c r="F513" s="8"/>
    </row>
    <row r="514" spans="1:6" ht="15.75" hidden="1" thickBot="1" x14ac:dyDescent="0.3">
      <c r="A514" t="s">
        <v>5</v>
      </c>
      <c r="B514">
        <v>1995</v>
      </c>
      <c r="C514" t="s">
        <v>14</v>
      </c>
      <c r="D514" t="s">
        <v>30</v>
      </c>
      <c r="E514">
        <v>18.2</v>
      </c>
      <c r="F514" s="8"/>
    </row>
    <row r="515" spans="1:6" ht="15.75" hidden="1" thickBot="1" x14ac:dyDescent="0.3">
      <c r="A515" t="s">
        <v>5</v>
      </c>
      <c r="B515">
        <v>1995</v>
      </c>
      <c r="C515" t="s">
        <v>15</v>
      </c>
      <c r="D515" t="s">
        <v>30</v>
      </c>
      <c r="E515">
        <v>17.7</v>
      </c>
      <c r="F515" s="8"/>
    </row>
    <row r="516" spans="1:6" ht="15.75" hidden="1" thickBot="1" x14ac:dyDescent="0.3">
      <c r="A516" t="s">
        <v>5</v>
      </c>
      <c r="B516">
        <v>1995</v>
      </c>
      <c r="C516" t="s">
        <v>16</v>
      </c>
      <c r="D516" t="s">
        <v>30</v>
      </c>
      <c r="E516">
        <v>15.2</v>
      </c>
      <c r="F516" s="8"/>
    </row>
    <row r="517" spans="1:6" ht="15.75" hidden="1" thickBot="1" x14ac:dyDescent="0.3">
      <c r="A517" t="s">
        <v>5</v>
      </c>
      <c r="B517">
        <v>1995</v>
      </c>
      <c r="C517" t="s">
        <v>17</v>
      </c>
      <c r="D517" t="s">
        <v>30</v>
      </c>
      <c r="E517">
        <v>15.7</v>
      </c>
      <c r="F517" s="8"/>
    </row>
    <row r="518" spans="1:6" ht="15.75" hidden="1" thickBot="1" x14ac:dyDescent="0.3">
      <c r="A518" t="s">
        <v>5</v>
      </c>
      <c r="B518">
        <v>1995</v>
      </c>
      <c r="C518" t="s">
        <v>18</v>
      </c>
      <c r="D518" t="s">
        <v>30</v>
      </c>
      <c r="E518">
        <v>14.8</v>
      </c>
      <c r="F518" s="8"/>
    </row>
    <row r="519" spans="1:6" ht="15.75" hidden="1" thickBot="1" x14ac:dyDescent="0.3">
      <c r="A519" t="s">
        <v>5</v>
      </c>
      <c r="B519">
        <v>1995</v>
      </c>
      <c r="C519" t="s">
        <v>19</v>
      </c>
      <c r="D519" t="s">
        <v>30</v>
      </c>
      <c r="E519">
        <v>13.7</v>
      </c>
      <c r="F519" s="8"/>
    </row>
    <row r="520" spans="1:6" ht="15.75" hidden="1" thickBot="1" x14ac:dyDescent="0.3">
      <c r="A520" t="s">
        <v>5</v>
      </c>
      <c r="B520">
        <v>1995</v>
      </c>
      <c r="C520" t="s">
        <v>20</v>
      </c>
      <c r="D520" t="s">
        <v>30</v>
      </c>
      <c r="E520">
        <v>12.7</v>
      </c>
      <c r="F520" s="8"/>
    </row>
    <row r="521" spans="1:6" ht="15.75" hidden="1" thickBot="1" x14ac:dyDescent="0.3">
      <c r="A521" t="s">
        <v>5</v>
      </c>
      <c r="B521">
        <v>1995</v>
      </c>
      <c r="C521" t="s">
        <v>21</v>
      </c>
      <c r="D521" t="s">
        <v>30</v>
      </c>
      <c r="E521">
        <v>9.1</v>
      </c>
      <c r="F521" s="8"/>
    </row>
    <row r="522" spans="1:6" ht="15.75" hidden="1" thickBot="1" x14ac:dyDescent="0.3">
      <c r="A522" t="s">
        <v>5</v>
      </c>
      <c r="B522">
        <v>1995</v>
      </c>
      <c r="C522" t="s">
        <v>22</v>
      </c>
      <c r="D522" t="s">
        <v>30</v>
      </c>
      <c r="E522">
        <v>7.7</v>
      </c>
      <c r="F522" s="8"/>
    </row>
    <row r="523" spans="1:6" ht="15.75" hidden="1" thickBot="1" x14ac:dyDescent="0.3">
      <c r="A523" t="s">
        <v>5</v>
      </c>
      <c r="B523">
        <v>1995</v>
      </c>
      <c r="C523" t="s">
        <v>23</v>
      </c>
      <c r="D523" t="s">
        <v>30</v>
      </c>
      <c r="E523">
        <v>4.2</v>
      </c>
      <c r="F523" s="8"/>
    </row>
    <row r="524" spans="1:6" ht="15.75" hidden="1" thickBot="1" x14ac:dyDescent="0.3">
      <c r="A524" t="s">
        <v>5</v>
      </c>
      <c r="B524">
        <v>1995</v>
      </c>
      <c r="C524" t="s">
        <v>24</v>
      </c>
      <c r="D524" t="s">
        <v>30</v>
      </c>
      <c r="E524">
        <v>1.5</v>
      </c>
      <c r="F524" s="8"/>
    </row>
    <row r="525" spans="1:6" ht="15.75" hidden="1" thickBot="1" x14ac:dyDescent="0.3">
      <c r="A525" t="s">
        <v>5</v>
      </c>
      <c r="B525">
        <v>1995</v>
      </c>
      <c r="C525" t="s">
        <v>25</v>
      </c>
      <c r="D525" t="s">
        <v>30</v>
      </c>
      <c r="E525">
        <v>0.2</v>
      </c>
      <c r="F525" s="8"/>
    </row>
    <row r="526" spans="1:6" ht="15.75" hidden="1" thickBot="1" x14ac:dyDescent="0.3">
      <c r="A526" t="s">
        <v>5</v>
      </c>
      <c r="B526">
        <v>1995</v>
      </c>
      <c r="C526" t="s">
        <v>26</v>
      </c>
      <c r="D526" t="s">
        <v>30</v>
      </c>
      <c r="E526">
        <v>0</v>
      </c>
      <c r="F526" s="8"/>
    </row>
    <row r="527" spans="1:6" ht="15.75" hidden="1" thickBot="1" x14ac:dyDescent="0.3">
      <c r="A527" t="s">
        <v>5</v>
      </c>
      <c r="B527">
        <v>1995</v>
      </c>
      <c r="C527" t="s">
        <v>6</v>
      </c>
      <c r="D527" t="s">
        <v>31</v>
      </c>
      <c r="E527">
        <v>0</v>
      </c>
      <c r="F527" s="8"/>
    </row>
    <row r="528" spans="1:6" ht="15.75" hidden="1" thickBot="1" x14ac:dyDescent="0.3">
      <c r="A528" t="s">
        <v>5</v>
      </c>
      <c r="B528">
        <v>1995</v>
      </c>
      <c r="C528" t="s">
        <v>7</v>
      </c>
      <c r="D528" t="s">
        <v>31</v>
      </c>
      <c r="E528">
        <v>0</v>
      </c>
      <c r="F528" s="8"/>
    </row>
    <row r="529" spans="1:6" ht="15.75" hidden="1" thickBot="1" x14ac:dyDescent="0.3">
      <c r="A529" t="s">
        <v>5</v>
      </c>
      <c r="B529">
        <v>1995</v>
      </c>
      <c r="C529" t="s">
        <v>8</v>
      </c>
      <c r="D529" t="s">
        <v>31</v>
      </c>
      <c r="E529">
        <v>0</v>
      </c>
      <c r="F529" s="8"/>
    </row>
    <row r="530" spans="1:6" ht="15.75" hidden="1" thickBot="1" x14ac:dyDescent="0.3">
      <c r="A530" t="s">
        <v>5</v>
      </c>
      <c r="B530">
        <v>1995</v>
      </c>
      <c r="C530" t="s">
        <v>9</v>
      </c>
      <c r="D530" t="s">
        <v>31</v>
      </c>
      <c r="E530">
        <v>275.5</v>
      </c>
      <c r="F530" s="8"/>
    </row>
    <row r="531" spans="1:6" ht="15.75" hidden="1" thickBot="1" x14ac:dyDescent="0.3">
      <c r="A531" t="s">
        <v>5</v>
      </c>
      <c r="B531">
        <v>1995</v>
      </c>
      <c r="C531" t="s">
        <v>10</v>
      </c>
      <c r="D531" t="s">
        <v>31</v>
      </c>
      <c r="E531">
        <v>107.8</v>
      </c>
      <c r="F531" s="8"/>
    </row>
    <row r="532" spans="1:6" ht="15.75" hidden="1" thickBot="1" x14ac:dyDescent="0.3">
      <c r="A532" t="s">
        <v>5</v>
      </c>
      <c r="B532">
        <v>1995</v>
      </c>
      <c r="C532" t="s">
        <v>11</v>
      </c>
      <c r="D532" t="s">
        <v>31</v>
      </c>
      <c r="E532">
        <v>93</v>
      </c>
      <c r="F532" s="8"/>
    </row>
    <row r="533" spans="1:6" ht="15.75" hidden="1" thickBot="1" x14ac:dyDescent="0.3">
      <c r="A533" t="s">
        <v>5</v>
      </c>
      <c r="B533">
        <v>1995</v>
      </c>
      <c r="C533" t="s">
        <v>12</v>
      </c>
      <c r="D533" t="s">
        <v>31</v>
      </c>
      <c r="E533">
        <v>113.5</v>
      </c>
      <c r="F533" s="8"/>
    </row>
    <row r="534" spans="1:6" ht="15.75" hidden="1" thickBot="1" x14ac:dyDescent="0.3">
      <c r="A534" t="s">
        <v>5</v>
      </c>
      <c r="B534">
        <v>1995</v>
      </c>
      <c r="C534" t="s">
        <v>13</v>
      </c>
      <c r="D534" t="s">
        <v>31</v>
      </c>
      <c r="E534">
        <v>114.5</v>
      </c>
      <c r="F534" s="8"/>
    </row>
    <row r="535" spans="1:6" ht="15.75" hidden="1" thickBot="1" x14ac:dyDescent="0.3">
      <c r="A535" t="s">
        <v>5</v>
      </c>
      <c r="B535">
        <v>1995</v>
      </c>
      <c r="C535" t="s">
        <v>14</v>
      </c>
      <c r="D535" t="s">
        <v>31</v>
      </c>
      <c r="E535">
        <v>115.4</v>
      </c>
      <c r="F535" s="8"/>
    </row>
    <row r="536" spans="1:6" ht="15.75" hidden="1" thickBot="1" x14ac:dyDescent="0.3">
      <c r="A536" t="s">
        <v>5</v>
      </c>
      <c r="B536">
        <v>1995</v>
      </c>
      <c r="C536" t="s">
        <v>15</v>
      </c>
      <c r="D536" t="s">
        <v>31</v>
      </c>
      <c r="E536">
        <v>125.7</v>
      </c>
      <c r="F536" s="8"/>
    </row>
    <row r="537" spans="1:6" ht="15.75" hidden="1" thickBot="1" x14ac:dyDescent="0.3">
      <c r="A537" t="s">
        <v>5</v>
      </c>
      <c r="B537">
        <v>1995</v>
      </c>
      <c r="C537" t="s">
        <v>16</v>
      </c>
      <c r="D537" t="s">
        <v>31</v>
      </c>
      <c r="E537">
        <v>118.2</v>
      </c>
      <c r="F537" s="8"/>
    </row>
    <row r="538" spans="1:6" ht="15.75" hidden="1" thickBot="1" x14ac:dyDescent="0.3">
      <c r="A538" t="s">
        <v>5</v>
      </c>
      <c r="B538">
        <v>1995</v>
      </c>
      <c r="C538" t="s">
        <v>17</v>
      </c>
      <c r="D538" t="s">
        <v>31</v>
      </c>
      <c r="E538">
        <v>118.3</v>
      </c>
      <c r="F538" s="8"/>
    </row>
    <row r="539" spans="1:6" ht="15.75" hidden="1" thickBot="1" x14ac:dyDescent="0.3">
      <c r="A539" t="s">
        <v>5</v>
      </c>
      <c r="B539">
        <v>1995</v>
      </c>
      <c r="C539" t="s">
        <v>18</v>
      </c>
      <c r="D539" t="s">
        <v>31</v>
      </c>
      <c r="E539">
        <v>123.3</v>
      </c>
      <c r="F539" s="8"/>
    </row>
    <row r="540" spans="1:6" ht="15.75" hidden="1" thickBot="1" x14ac:dyDescent="0.3">
      <c r="A540" t="s">
        <v>5</v>
      </c>
      <c r="B540">
        <v>1995</v>
      </c>
      <c r="C540" t="s">
        <v>19</v>
      </c>
      <c r="D540" t="s">
        <v>31</v>
      </c>
      <c r="E540">
        <v>123.3</v>
      </c>
      <c r="F540" s="8"/>
    </row>
    <row r="541" spans="1:6" ht="15.75" hidden="1" thickBot="1" x14ac:dyDescent="0.3">
      <c r="A541" t="s">
        <v>5</v>
      </c>
      <c r="B541">
        <v>1995</v>
      </c>
      <c r="C541" t="s">
        <v>20</v>
      </c>
      <c r="D541" t="s">
        <v>31</v>
      </c>
      <c r="E541">
        <v>122.6</v>
      </c>
      <c r="F541" s="8"/>
    </row>
    <row r="542" spans="1:6" ht="15.75" hidden="1" thickBot="1" x14ac:dyDescent="0.3">
      <c r="A542" t="s">
        <v>5</v>
      </c>
      <c r="B542">
        <v>1995</v>
      </c>
      <c r="C542" t="s">
        <v>21</v>
      </c>
      <c r="D542" t="s">
        <v>31</v>
      </c>
      <c r="E542">
        <v>91</v>
      </c>
      <c r="F542" s="8"/>
    </row>
    <row r="543" spans="1:6" ht="15.75" hidden="1" thickBot="1" x14ac:dyDescent="0.3">
      <c r="A543" t="s">
        <v>5</v>
      </c>
      <c r="B543">
        <v>1995</v>
      </c>
      <c r="C543" t="s">
        <v>22</v>
      </c>
      <c r="D543" t="s">
        <v>31</v>
      </c>
      <c r="E543">
        <v>82.1</v>
      </c>
      <c r="F543" s="8"/>
    </row>
    <row r="544" spans="1:6" ht="15.75" hidden="1" thickBot="1" x14ac:dyDescent="0.3">
      <c r="A544" t="s">
        <v>5</v>
      </c>
      <c r="B544">
        <v>1995</v>
      </c>
      <c r="C544" t="s">
        <v>23</v>
      </c>
      <c r="D544" t="s">
        <v>31</v>
      </c>
      <c r="E544">
        <v>48</v>
      </c>
      <c r="F544" s="8"/>
    </row>
    <row r="545" spans="1:6" ht="15.75" hidden="1" thickBot="1" x14ac:dyDescent="0.3">
      <c r="A545" t="s">
        <v>5</v>
      </c>
      <c r="B545">
        <v>1995</v>
      </c>
      <c r="C545" t="s">
        <v>24</v>
      </c>
      <c r="D545" t="s">
        <v>31</v>
      </c>
      <c r="E545">
        <v>17.3</v>
      </c>
      <c r="F545" s="8"/>
    </row>
    <row r="546" spans="1:6" ht="15.75" hidden="1" thickBot="1" x14ac:dyDescent="0.3">
      <c r="A546" t="s">
        <v>5</v>
      </c>
      <c r="B546">
        <v>1995</v>
      </c>
      <c r="C546" t="s">
        <v>25</v>
      </c>
      <c r="D546" t="s">
        <v>31</v>
      </c>
      <c r="E546">
        <v>3.3</v>
      </c>
      <c r="F546" s="8"/>
    </row>
    <row r="547" spans="1:6" ht="15.75" hidden="1" thickBot="1" x14ac:dyDescent="0.3">
      <c r="A547" t="s">
        <v>5</v>
      </c>
      <c r="B547">
        <v>1995</v>
      </c>
      <c r="C547" t="s">
        <v>26</v>
      </c>
      <c r="D547" t="s">
        <v>31</v>
      </c>
      <c r="E547">
        <v>0.2</v>
      </c>
      <c r="F547" s="8"/>
    </row>
    <row r="548" spans="1:6" ht="15.75" hidden="1" thickBot="1" x14ac:dyDescent="0.3">
      <c r="A548" t="s">
        <v>5</v>
      </c>
      <c r="B548">
        <v>1995</v>
      </c>
      <c r="C548" t="s">
        <v>6</v>
      </c>
      <c r="D548" t="s">
        <v>32</v>
      </c>
      <c r="E548">
        <v>0</v>
      </c>
      <c r="F548" s="8"/>
    </row>
    <row r="549" spans="1:6" ht="15.75" hidden="1" thickBot="1" x14ac:dyDescent="0.3">
      <c r="A549" t="s">
        <v>5</v>
      </c>
      <c r="B549">
        <v>1995</v>
      </c>
      <c r="C549" t="s">
        <v>7</v>
      </c>
      <c r="D549" t="s">
        <v>32</v>
      </c>
      <c r="E549">
        <v>0</v>
      </c>
      <c r="F549" s="8"/>
    </row>
    <row r="550" spans="1:6" ht="15.75" hidden="1" thickBot="1" x14ac:dyDescent="0.3">
      <c r="A550" t="s">
        <v>5</v>
      </c>
      <c r="B550">
        <v>1995</v>
      </c>
      <c r="C550" t="s">
        <v>8</v>
      </c>
      <c r="D550" t="s">
        <v>32</v>
      </c>
      <c r="E550">
        <v>0</v>
      </c>
      <c r="F550" s="8"/>
    </row>
    <row r="551" spans="1:6" ht="15.75" hidden="1" thickBot="1" x14ac:dyDescent="0.3">
      <c r="A551" t="s">
        <v>5</v>
      </c>
      <c r="B551">
        <v>1995</v>
      </c>
      <c r="C551" t="s">
        <v>9</v>
      </c>
      <c r="D551" t="s">
        <v>32</v>
      </c>
      <c r="E551">
        <v>34.700000000000003</v>
      </c>
      <c r="F551" s="8"/>
    </row>
    <row r="552" spans="1:6" ht="15.75" hidden="1" thickBot="1" x14ac:dyDescent="0.3">
      <c r="A552" t="s">
        <v>5</v>
      </c>
      <c r="B552">
        <v>1995</v>
      </c>
      <c r="C552" t="s">
        <v>10</v>
      </c>
      <c r="D552" t="s">
        <v>32</v>
      </c>
      <c r="E552">
        <v>320.5</v>
      </c>
      <c r="F552" s="8"/>
    </row>
    <row r="553" spans="1:6" ht="15.75" hidden="1" thickBot="1" x14ac:dyDescent="0.3">
      <c r="A553" t="s">
        <v>5</v>
      </c>
      <c r="B553">
        <v>1995</v>
      </c>
      <c r="C553" t="s">
        <v>11</v>
      </c>
      <c r="D553" t="s">
        <v>32</v>
      </c>
      <c r="E553">
        <v>339.9</v>
      </c>
      <c r="F553" s="8"/>
    </row>
    <row r="554" spans="1:6" ht="15.75" hidden="1" thickBot="1" x14ac:dyDescent="0.3">
      <c r="A554" t="s">
        <v>5</v>
      </c>
      <c r="B554">
        <v>1995</v>
      </c>
      <c r="C554" t="s">
        <v>12</v>
      </c>
      <c r="D554" t="s">
        <v>32</v>
      </c>
      <c r="E554">
        <v>317.89999999999998</v>
      </c>
      <c r="F554" s="8"/>
    </row>
    <row r="555" spans="1:6" ht="15.75" hidden="1" thickBot="1" x14ac:dyDescent="0.3">
      <c r="A555" t="s">
        <v>5</v>
      </c>
      <c r="B555">
        <v>1995</v>
      </c>
      <c r="C555" t="s">
        <v>13</v>
      </c>
      <c r="D555" t="s">
        <v>32</v>
      </c>
      <c r="E555">
        <v>285.3</v>
      </c>
      <c r="F555" s="8"/>
    </row>
    <row r="556" spans="1:6" ht="15.75" hidden="1" thickBot="1" x14ac:dyDescent="0.3">
      <c r="A556" t="s">
        <v>5</v>
      </c>
      <c r="B556">
        <v>1995</v>
      </c>
      <c r="C556" t="s">
        <v>14</v>
      </c>
      <c r="D556" t="s">
        <v>32</v>
      </c>
      <c r="E556">
        <v>258.89999999999998</v>
      </c>
      <c r="F556" s="8"/>
    </row>
    <row r="557" spans="1:6" ht="15.75" hidden="1" thickBot="1" x14ac:dyDescent="0.3">
      <c r="A557" t="s">
        <v>5</v>
      </c>
      <c r="B557">
        <v>1995</v>
      </c>
      <c r="C557" t="s">
        <v>15</v>
      </c>
      <c r="D557" t="s">
        <v>32</v>
      </c>
      <c r="E557">
        <v>257.7</v>
      </c>
      <c r="F557" s="8"/>
    </row>
    <row r="558" spans="1:6" ht="15.75" hidden="1" thickBot="1" x14ac:dyDescent="0.3">
      <c r="A558" t="s">
        <v>5</v>
      </c>
      <c r="B558">
        <v>1995</v>
      </c>
      <c r="C558" t="s">
        <v>16</v>
      </c>
      <c r="D558" t="s">
        <v>32</v>
      </c>
      <c r="E558">
        <v>225.6</v>
      </c>
      <c r="F558" s="8"/>
    </row>
    <row r="559" spans="1:6" ht="15.75" hidden="1" thickBot="1" x14ac:dyDescent="0.3">
      <c r="A559" t="s">
        <v>5</v>
      </c>
      <c r="B559">
        <v>1995</v>
      </c>
      <c r="C559" t="s">
        <v>17</v>
      </c>
      <c r="D559" t="s">
        <v>32</v>
      </c>
      <c r="E559">
        <v>174.4</v>
      </c>
      <c r="F559" s="8"/>
    </row>
    <row r="560" spans="1:6" ht="15.75" hidden="1" thickBot="1" x14ac:dyDescent="0.3">
      <c r="A560" t="s">
        <v>5</v>
      </c>
      <c r="B560">
        <v>1995</v>
      </c>
      <c r="C560" t="s">
        <v>18</v>
      </c>
      <c r="D560" t="s">
        <v>32</v>
      </c>
      <c r="E560">
        <v>151.5</v>
      </c>
      <c r="F560" s="8"/>
    </row>
    <row r="561" spans="1:6" ht="15.75" hidden="1" thickBot="1" x14ac:dyDescent="0.3">
      <c r="A561" t="s">
        <v>5</v>
      </c>
      <c r="B561">
        <v>1995</v>
      </c>
      <c r="C561" t="s">
        <v>19</v>
      </c>
      <c r="D561" t="s">
        <v>32</v>
      </c>
      <c r="E561">
        <v>122.2</v>
      </c>
      <c r="F561" s="8"/>
    </row>
    <row r="562" spans="1:6" ht="15.75" hidden="1" thickBot="1" x14ac:dyDescent="0.3">
      <c r="A562" t="s">
        <v>5</v>
      </c>
      <c r="B562">
        <v>1995</v>
      </c>
      <c r="C562" t="s">
        <v>20</v>
      </c>
      <c r="D562" t="s">
        <v>32</v>
      </c>
      <c r="E562">
        <v>99.2</v>
      </c>
      <c r="F562" s="8"/>
    </row>
    <row r="563" spans="1:6" ht="15.75" hidden="1" thickBot="1" x14ac:dyDescent="0.3">
      <c r="A563" t="s">
        <v>5</v>
      </c>
      <c r="B563">
        <v>1995</v>
      </c>
      <c r="C563" t="s">
        <v>21</v>
      </c>
      <c r="D563" t="s">
        <v>32</v>
      </c>
      <c r="E563">
        <v>68.400000000000006</v>
      </c>
      <c r="F563" s="8"/>
    </row>
    <row r="564" spans="1:6" ht="15.75" hidden="1" thickBot="1" x14ac:dyDescent="0.3">
      <c r="A564" t="s">
        <v>5</v>
      </c>
      <c r="B564">
        <v>1995</v>
      </c>
      <c r="C564" t="s">
        <v>22</v>
      </c>
      <c r="D564" t="s">
        <v>32</v>
      </c>
      <c r="E564">
        <v>53.6</v>
      </c>
      <c r="F564" s="8"/>
    </row>
    <row r="565" spans="1:6" ht="15.75" hidden="1" thickBot="1" x14ac:dyDescent="0.3">
      <c r="A565" t="s">
        <v>5</v>
      </c>
      <c r="B565">
        <v>1995</v>
      </c>
      <c r="C565" t="s">
        <v>23</v>
      </c>
      <c r="D565" t="s">
        <v>32</v>
      </c>
      <c r="E565">
        <v>28.4</v>
      </c>
      <c r="F565" s="8"/>
    </row>
    <row r="566" spans="1:6" ht="15.75" hidden="1" thickBot="1" x14ac:dyDescent="0.3">
      <c r="A566" t="s">
        <v>5</v>
      </c>
      <c r="B566">
        <v>1995</v>
      </c>
      <c r="C566" t="s">
        <v>24</v>
      </c>
      <c r="D566" t="s">
        <v>32</v>
      </c>
      <c r="E566">
        <v>9.1</v>
      </c>
      <c r="F566" s="8"/>
    </row>
    <row r="567" spans="1:6" ht="15.75" hidden="1" thickBot="1" x14ac:dyDescent="0.3">
      <c r="A567" t="s">
        <v>5</v>
      </c>
      <c r="B567">
        <v>1995</v>
      </c>
      <c r="C567" t="s">
        <v>25</v>
      </c>
      <c r="D567" t="s">
        <v>32</v>
      </c>
      <c r="E567">
        <v>1.5</v>
      </c>
      <c r="F567" s="8"/>
    </row>
    <row r="568" spans="1:6" ht="15.75" hidden="1" thickBot="1" x14ac:dyDescent="0.3">
      <c r="A568" t="s">
        <v>5</v>
      </c>
      <c r="B568">
        <v>1995</v>
      </c>
      <c r="C568" t="s">
        <v>26</v>
      </c>
      <c r="D568" t="s">
        <v>32</v>
      </c>
      <c r="E568">
        <v>0.1</v>
      </c>
      <c r="F568" s="8"/>
    </row>
    <row r="569" spans="1:6" ht="15.75" hidden="1" thickBot="1" x14ac:dyDescent="0.3">
      <c r="A569" t="s">
        <v>5</v>
      </c>
      <c r="B569">
        <v>1995</v>
      </c>
      <c r="C569" t="s">
        <v>6</v>
      </c>
      <c r="D569" t="s">
        <v>33</v>
      </c>
      <c r="E569">
        <v>0</v>
      </c>
      <c r="F569" s="8"/>
    </row>
    <row r="570" spans="1:6" ht="15.75" hidden="1" thickBot="1" x14ac:dyDescent="0.3">
      <c r="A570" t="s">
        <v>5</v>
      </c>
      <c r="B570">
        <v>1995</v>
      </c>
      <c r="C570" t="s">
        <v>7</v>
      </c>
      <c r="D570" t="s">
        <v>33</v>
      </c>
      <c r="E570">
        <v>0</v>
      </c>
      <c r="F570" s="8"/>
    </row>
    <row r="571" spans="1:6" ht="15.75" hidden="1" thickBot="1" x14ac:dyDescent="0.3">
      <c r="A571" t="s">
        <v>5</v>
      </c>
      <c r="B571">
        <v>1995</v>
      </c>
      <c r="C571" t="s">
        <v>8</v>
      </c>
      <c r="D571" t="s">
        <v>33</v>
      </c>
      <c r="E571">
        <v>0</v>
      </c>
      <c r="F571" s="8"/>
    </row>
    <row r="572" spans="1:6" ht="15.75" hidden="1" thickBot="1" x14ac:dyDescent="0.3">
      <c r="A572" t="s">
        <v>5</v>
      </c>
      <c r="B572">
        <v>1995</v>
      </c>
      <c r="C572" t="s">
        <v>9</v>
      </c>
      <c r="D572" t="s">
        <v>33</v>
      </c>
      <c r="E572">
        <v>0</v>
      </c>
      <c r="F572" s="8"/>
    </row>
    <row r="573" spans="1:6" ht="15.75" hidden="1" thickBot="1" x14ac:dyDescent="0.3">
      <c r="A573" t="s">
        <v>5</v>
      </c>
      <c r="B573">
        <v>1995</v>
      </c>
      <c r="C573" t="s">
        <v>10</v>
      </c>
      <c r="D573" t="s">
        <v>33</v>
      </c>
      <c r="E573">
        <v>19.100000000000001</v>
      </c>
      <c r="F573" s="8"/>
    </row>
    <row r="574" spans="1:6" ht="15.75" hidden="1" thickBot="1" x14ac:dyDescent="0.3">
      <c r="A574" t="s">
        <v>5</v>
      </c>
      <c r="B574">
        <v>1995</v>
      </c>
      <c r="C574" t="s">
        <v>11</v>
      </c>
      <c r="D574" t="s">
        <v>33</v>
      </c>
      <c r="E574">
        <v>116</v>
      </c>
      <c r="F574" s="8"/>
    </row>
    <row r="575" spans="1:6" ht="15.75" hidden="1" thickBot="1" x14ac:dyDescent="0.3">
      <c r="A575" t="s">
        <v>5</v>
      </c>
      <c r="B575">
        <v>1995</v>
      </c>
      <c r="C575" t="s">
        <v>12</v>
      </c>
      <c r="D575" t="s">
        <v>33</v>
      </c>
      <c r="E575">
        <v>158.30000000000001</v>
      </c>
      <c r="F575" s="8"/>
    </row>
    <row r="576" spans="1:6" ht="15.75" hidden="1" thickBot="1" x14ac:dyDescent="0.3">
      <c r="A576" t="s">
        <v>5</v>
      </c>
      <c r="B576">
        <v>1995</v>
      </c>
      <c r="C576" t="s">
        <v>13</v>
      </c>
      <c r="D576" t="s">
        <v>33</v>
      </c>
      <c r="E576">
        <v>134.19999999999999</v>
      </c>
      <c r="F576" s="8"/>
    </row>
    <row r="577" spans="1:37" ht="15.75" hidden="1" thickBot="1" x14ac:dyDescent="0.3">
      <c r="A577" t="s">
        <v>5</v>
      </c>
      <c r="B577">
        <v>1995</v>
      </c>
      <c r="C577" t="s">
        <v>14</v>
      </c>
      <c r="D577" t="s">
        <v>33</v>
      </c>
      <c r="E577">
        <v>114.2</v>
      </c>
      <c r="F577" s="8"/>
    </row>
    <row r="578" spans="1:37" ht="15.75" hidden="1" thickBot="1" x14ac:dyDescent="0.3">
      <c r="A578" t="s">
        <v>5</v>
      </c>
      <c r="B578">
        <v>1995</v>
      </c>
      <c r="C578" t="s">
        <v>15</v>
      </c>
      <c r="D578" t="s">
        <v>33</v>
      </c>
      <c r="E578">
        <v>105.5</v>
      </c>
      <c r="F578" s="8"/>
    </row>
    <row r="579" spans="1:37" ht="15.75" hidden="1" thickBot="1" x14ac:dyDescent="0.3">
      <c r="A579" t="s">
        <v>5</v>
      </c>
      <c r="B579">
        <v>1995</v>
      </c>
      <c r="C579" t="s">
        <v>16</v>
      </c>
      <c r="D579" t="s">
        <v>33</v>
      </c>
      <c r="E579">
        <v>89.8</v>
      </c>
      <c r="F579" s="8"/>
    </row>
    <row r="580" spans="1:37" ht="15.75" hidden="1" thickBot="1" x14ac:dyDescent="0.3">
      <c r="A580" t="s">
        <v>5</v>
      </c>
      <c r="B580">
        <v>1995</v>
      </c>
      <c r="C580" t="s">
        <v>17</v>
      </c>
      <c r="D580" t="s">
        <v>33</v>
      </c>
      <c r="E580">
        <v>63.7</v>
      </c>
      <c r="F580" s="8"/>
    </row>
    <row r="581" spans="1:37" ht="15.75" hidden="1" thickBot="1" x14ac:dyDescent="0.3">
      <c r="A581" t="s">
        <v>5</v>
      </c>
      <c r="B581">
        <v>1995</v>
      </c>
      <c r="C581" t="s">
        <v>18</v>
      </c>
      <c r="D581" t="s">
        <v>33</v>
      </c>
      <c r="E581">
        <v>48.8</v>
      </c>
      <c r="F581" s="8"/>
    </row>
    <row r="582" spans="1:37" ht="15.75" hidden="1" thickBot="1" x14ac:dyDescent="0.3">
      <c r="A582" t="s">
        <v>5</v>
      </c>
      <c r="B582">
        <v>1995</v>
      </c>
      <c r="C582" t="s">
        <v>19</v>
      </c>
      <c r="D582" t="s">
        <v>33</v>
      </c>
      <c r="E582">
        <v>39.5</v>
      </c>
      <c r="F582" s="8"/>
    </row>
    <row r="583" spans="1:37" ht="15.75" hidden="1" thickBot="1" x14ac:dyDescent="0.3">
      <c r="A583" t="s">
        <v>5</v>
      </c>
      <c r="B583">
        <v>1995</v>
      </c>
      <c r="C583" t="s">
        <v>20</v>
      </c>
      <c r="D583" t="s">
        <v>33</v>
      </c>
      <c r="E583">
        <v>32</v>
      </c>
      <c r="F583" s="8"/>
    </row>
    <row r="584" spans="1:37" ht="15.75" hidden="1" thickBot="1" x14ac:dyDescent="0.3">
      <c r="A584" t="s">
        <v>5</v>
      </c>
      <c r="B584">
        <v>1995</v>
      </c>
      <c r="C584" t="s">
        <v>21</v>
      </c>
      <c r="D584" t="s">
        <v>33</v>
      </c>
      <c r="E584">
        <v>19.5</v>
      </c>
      <c r="F584" s="8"/>
    </row>
    <row r="585" spans="1:37" ht="15.75" hidden="1" thickBot="1" x14ac:dyDescent="0.3">
      <c r="A585" t="s">
        <v>5</v>
      </c>
      <c r="B585">
        <v>1995</v>
      </c>
      <c r="C585" t="s">
        <v>22</v>
      </c>
      <c r="D585" t="s">
        <v>33</v>
      </c>
      <c r="E585">
        <v>12.9</v>
      </c>
      <c r="F585" s="8"/>
    </row>
    <row r="586" spans="1:37" ht="15.75" hidden="1" thickBot="1" x14ac:dyDescent="0.3">
      <c r="A586" t="s">
        <v>5</v>
      </c>
      <c r="B586">
        <v>1995</v>
      </c>
      <c r="C586" t="s">
        <v>23</v>
      </c>
      <c r="D586" t="s">
        <v>33</v>
      </c>
      <c r="E586">
        <v>5.7</v>
      </c>
      <c r="F586" s="8"/>
    </row>
    <row r="587" spans="1:37" ht="15.75" hidden="1" thickBot="1" x14ac:dyDescent="0.3">
      <c r="A587" t="s">
        <v>5</v>
      </c>
      <c r="B587">
        <v>1995</v>
      </c>
      <c r="C587" t="s">
        <v>24</v>
      </c>
      <c r="D587" t="s">
        <v>33</v>
      </c>
      <c r="E587">
        <v>1.7</v>
      </c>
      <c r="F587" s="8"/>
    </row>
    <row r="588" spans="1:37" ht="15.75" hidden="1" thickBot="1" x14ac:dyDescent="0.3">
      <c r="A588" t="s">
        <v>5</v>
      </c>
      <c r="B588">
        <v>1995</v>
      </c>
      <c r="C588" t="s">
        <v>25</v>
      </c>
      <c r="D588" t="s">
        <v>33</v>
      </c>
      <c r="E588">
        <v>0.2</v>
      </c>
      <c r="F588" s="8"/>
    </row>
    <row r="589" spans="1:37" ht="15.75" hidden="1" thickBot="1" x14ac:dyDescent="0.3">
      <c r="A589" t="s">
        <v>5</v>
      </c>
      <c r="B589">
        <v>1995</v>
      </c>
      <c r="C589" t="s">
        <v>26</v>
      </c>
      <c r="D589" t="s">
        <v>33</v>
      </c>
      <c r="E589">
        <v>0</v>
      </c>
      <c r="F589" s="12"/>
    </row>
    <row r="590" spans="1:37" ht="15.75" thickBot="1" x14ac:dyDescent="0.3">
      <c r="A590" t="s">
        <v>5</v>
      </c>
      <c r="B590">
        <v>2000</v>
      </c>
      <c r="C590" t="s">
        <v>6</v>
      </c>
      <c r="D590" t="s">
        <v>27</v>
      </c>
      <c r="E590">
        <v>400.71</v>
      </c>
      <c r="F590" s="4">
        <f t="shared" ref="F590" si="119">E590+E591+E592+E614+E635+E656+E677+E698+E719</f>
        <v>1663.8299999999997</v>
      </c>
      <c r="G590" s="17">
        <f t="shared" ref="G590:G596" si="120">F590/1000</f>
        <v>1.6638299999999997</v>
      </c>
      <c r="H590" s="18" t="s">
        <v>80</v>
      </c>
      <c r="I590" s="17">
        <f t="shared" ref="I590" si="121">E590+E591+E592</f>
        <v>1248.9399999999998</v>
      </c>
      <c r="J590" s="19">
        <f t="shared" ref="J590:J596" si="122">I590/1000</f>
        <v>1.2489399999999997</v>
      </c>
      <c r="K590" s="18" t="s">
        <v>81</v>
      </c>
      <c r="L590">
        <f>SUM(N590:O590)</f>
        <v>2.0929200000000003</v>
      </c>
      <c r="M590" s="17">
        <f t="shared" ref="M590" si="123">G590</f>
        <v>1.6638299999999997</v>
      </c>
      <c r="N590" s="19">
        <f t="shared" ref="N590" si="124">J605+J606+J607</f>
        <v>0.41976999999999998</v>
      </c>
      <c r="O590" s="19">
        <f t="shared" ref="O590" si="125">J608+J609</f>
        <v>1.6731500000000001</v>
      </c>
      <c r="P590" s="19">
        <f t="shared" ref="P590" si="126">J610</f>
        <v>3.4111000000000002</v>
      </c>
      <c r="Q590" s="18">
        <f t="shared" ref="Q590" si="127">O590/N590</f>
        <v>3.9858732162851092</v>
      </c>
      <c r="R590" s="5">
        <f t="shared" ref="R590" si="128">J590</f>
        <v>1.2489399999999997</v>
      </c>
      <c r="S590" s="6">
        <f>J591+J592+J593+J598+J599+J600</f>
        <v>1.98061</v>
      </c>
      <c r="T590" s="6">
        <f>J594+J595+J601+J602</f>
        <v>3.9382999999999999</v>
      </c>
      <c r="U590" s="6"/>
      <c r="V590" s="7">
        <f t="shared" ref="V590" si="129">T590/S590</f>
        <v>1.98842780759463</v>
      </c>
      <c r="W590" s="5">
        <f>J590</f>
        <v>1.2489399999999997</v>
      </c>
      <c r="X590" s="6">
        <f>J591+J592+J593</f>
        <v>1.44991</v>
      </c>
      <c r="Y590" s="6">
        <f>J594+J595</f>
        <v>3.3712800000000001</v>
      </c>
      <c r="Z590" s="6">
        <f>J596</f>
        <v>1.09772</v>
      </c>
      <c r="AA590" s="7">
        <f>Y590/X590</f>
        <v>2.3251650102420149</v>
      </c>
      <c r="AB590" s="5">
        <f>G590</f>
        <v>1.6638299999999997</v>
      </c>
      <c r="AC590" s="6">
        <f>G591+G592+G593</f>
        <v>1.0741399999999999</v>
      </c>
      <c r="AD590" s="6">
        <f>G594+G595</f>
        <v>3.33216</v>
      </c>
      <c r="AE590" s="6">
        <f>G596</f>
        <v>1.09772</v>
      </c>
      <c r="AF590" s="7">
        <f>AD590/AC590</f>
        <v>3.1021654532928671</v>
      </c>
      <c r="AG590" s="5">
        <f>G590</f>
        <v>1.6638299999999997</v>
      </c>
      <c r="AH590" s="6">
        <f>G591+G592+G593+G594</f>
        <v>3.4701999999999997</v>
      </c>
      <c r="AI590" s="6">
        <f>+G595</f>
        <v>0.93610000000000004</v>
      </c>
      <c r="AJ590" s="6">
        <f>G596</f>
        <v>1.09772</v>
      </c>
      <c r="AK590" s="7">
        <f>AI590/AH590</f>
        <v>0.26975390467408222</v>
      </c>
    </row>
    <row r="591" spans="1:37" ht="15.75" hidden="1" thickBot="1" x14ac:dyDescent="0.3">
      <c r="A591" t="s">
        <v>5</v>
      </c>
      <c r="B591">
        <v>2000</v>
      </c>
      <c r="C591" t="s">
        <v>7</v>
      </c>
      <c r="D591" t="s">
        <v>27</v>
      </c>
      <c r="E591">
        <v>427.64</v>
      </c>
      <c r="F591" s="8">
        <f t="shared" ref="F591" si="130">E615+E616+E617+E618+E619+E620+E621+E622+E623+E636+E637+E638+E639+E640+E641+E642+E643+E644</f>
        <v>0</v>
      </c>
      <c r="G591" s="5">
        <f t="shared" si="120"/>
        <v>0</v>
      </c>
      <c r="H591" s="7" t="s">
        <v>43</v>
      </c>
      <c r="I591" s="5">
        <f t="shared" ref="I591" si="131">E614+E615+E616+E617+E618+E619+E620+E621+E622+E623+E635+E636+E637+E638+E639+E640+E641+E642+E643+E644</f>
        <v>0</v>
      </c>
      <c r="J591" s="6">
        <f t="shared" si="122"/>
        <v>0</v>
      </c>
      <c r="K591" s="7" t="s">
        <v>43</v>
      </c>
      <c r="M591" s="5"/>
      <c r="N591" s="6"/>
      <c r="O591" s="6"/>
      <c r="P591" s="6"/>
      <c r="Q591" s="7"/>
      <c r="R591" s="5"/>
      <c r="S591" s="6"/>
      <c r="T591" s="6"/>
      <c r="U591" s="6"/>
      <c r="V591" s="6"/>
      <c r="W591" s="5"/>
      <c r="X591" s="6"/>
      <c r="Y591" s="6"/>
      <c r="Z591" s="6"/>
      <c r="AA591" s="6"/>
      <c r="AB591" s="5"/>
      <c r="AC591" s="6"/>
      <c r="AD591" s="6"/>
      <c r="AE591" s="6"/>
      <c r="AF591" s="6"/>
      <c r="AG591" s="5"/>
      <c r="AH591" s="6"/>
      <c r="AI591" s="6"/>
      <c r="AJ591" s="6"/>
      <c r="AK591" s="7"/>
    </row>
    <row r="592" spans="1:37" ht="15.75" hidden="1" thickBot="1" x14ac:dyDescent="0.3">
      <c r="A592" t="s">
        <v>5</v>
      </c>
      <c r="B592">
        <v>2000</v>
      </c>
      <c r="C592" t="s">
        <v>8</v>
      </c>
      <c r="D592" t="s">
        <v>27</v>
      </c>
      <c r="E592">
        <v>420.59</v>
      </c>
      <c r="F592" s="8">
        <f t="shared" ref="F592" si="132">E657+E658+E659+E660+E661+E662+E663+E664+E665</f>
        <v>128.92000000000002</v>
      </c>
      <c r="G592" s="5">
        <f t="shared" si="120"/>
        <v>0.12892000000000001</v>
      </c>
      <c r="H592" s="7" t="s">
        <v>30</v>
      </c>
      <c r="I592" s="5">
        <f t="shared" ref="I592" si="133">E656+E657+E658+E659+E660+E661+E662+E663+E664+E665</f>
        <v>233.65999999999997</v>
      </c>
      <c r="J592" s="6">
        <f t="shared" si="122"/>
        <v>0.23365999999999998</v>
      </c>
      <c r="K592" s="7" t="s">
        <v>30</v>
      </c>
      <c r="M592" s="5"/>
      <c r="N592" s="6"/>
      <c r="O592" s="6"/>
      <c r="P592" s="6"/>
      <c r="Q592" s="7"/>
      <c r="R592" s="5"/>
      <c r="S592" s="6"/>
      <c r="T592" s="6"/>
      <c r="U592" s="6"/>
      <c r="V592" s="6"/>
      <c r="W592" s="5"/>
      <c r="X592" s="6"/>
      <c r="Y592" s="6"/>
      <c r="Z592" s="6"/>
      <c r="AA592" s="6"/>
      <c r="AB592" s="5"/>
      <c r="AC592" s="6"/>
      <c r="AD592" s="6"/>
      <c r="AE592" s="6"/>
      <c r="AF592" s="6"/>
      <c r="AG592" s="5"/>
      <c r="AH592" s="6"/>
      <c r="AI592" s="6"/>
      <c r="AJ592" s="6"/>
      <c r="AK592" s="7"/>
    </row>
    <row r="593" spans="1:37" ht="15.75" hidden="1" thickBot="1" x14ac:dyDescent="0.3">
      <c r="A593" t="s">
        <v>5</v>
      </c>
      <c r="B593">
        <v>2000</v>
      </c>
      <c r="C593" t="s">
        <v>9</v>
      </c>
      <c r="D593" t="s">
        <v>27</v>
      </c>
      <c r="E593">
        <v>0</v>
      </c>
      <c r="F593" s="8">
        <f t="shared" ref="F593" si="134">E678+E679+E680+E681+E682+E683+E684+E685+E686</f>
        <v>945.21999999999991</v>
      </c>
      <c r="G593" s="5">
        <f t="shared" si="120"/>
        <v>0.94521999999999995</v>
      </c>
      <c r="H593" s="7" t="s">
        <v>44</v>
      </c>
      <c r="I593" s="5">
        <f t="shared" ref="I593" si="135">E677+E678+E679+E680+E681+E682+E683+E684+E685+E686</f>
        <v>1216.25</v>
      </c>
      <c r="J593" s="6">
        <f t="shared" si="122"/>
        <v>1.2162500000000001</v>
      </c>
      <c r="K593" s="7" t="s">
        <v>44</v>
      </c>
      <c r="M593" s="5"/>
      <c r="N593" s="6"/>
      <c r="O593" s="6"/>
      <c r="P593" s="6"/>
      <c r="Q593" s="7"/>
      <c r="R593" s="5"/>
      <c r="S593" s="6"/>
      <c r="T593" s="6"/>
      <c r="U593" s="6"/>
      <c r="V593" s="6"/>
      <c r="W593" s="5"/>
      <c r="X593" s="6"/>
      <c r="Y593" s="6"/>
      <c r="Z593" s="6"/>
      <c r="AA593" s="6"/>
      <c r="AB593" s="5"/>
      <c r="AC593" s="6"/>
      <c r="AD593" s="6"/>
      <c r="AE593" s="6"/>
      <c r="AF593" s="6"/>
      <c r="AG593" s="5"/>
      <c r="AH593" s="6"/>
      <c r="AI593" s="6"/>
      <c r="AJ593" s="6"/>
      <c r="AK593" s="7"/>
    </row>
    <row r="594" spans="1:37" ht="15.75" hidden="1" thickBot="1" x14ac:dyDescent="0.3">
      <c r="A594" t="s">
        <v>5</v>
      </c>
      <c r="B594">
        <v>2000</v>
      </c>
      <c r="C594" t="s">
        <v>10</v>
      </c>
      <c r="D594" t="s">
        <v>27</v>
      </c>
      <c r="E594">
        <v>0</v>
      </c>
      <c r="F594" s="8">
        <f t="shared" ref="F594" si="136">+E699+E700+E701+E702+E703+E704+E705+E706+E707</f>
        <v>2396.06</v>
      </c>
      <c r="G594" s="5">
        <f t="shared" si="120"/>
        <v>2.3960599999999999</v>
      </c>
      <c r="H594" s="7" t="s">
        <v>45</v>
      </c>
      <c r="I594" s="5">
        <f t="shared" ref="I594" si="137">E698+E699+E700+E701+E702+E703+E704+E705+E706+E707</f>
        <v>2435.1799999999998</v>
      </c>
      <c r="J594" s="6">
        <f t="shared" si="122"/>
        <v>2.4351799999999999</v>
      </c>
      <c r="K594" s="7" t="s">
        <v>45</v>
      </c>
      <c r="M594" s="5"/>
      <c r="N594" s="6"/>
      <c r="O594" s="6"/>
      <c r="P594" s="6"/>
      <c r="Q594" s="7"/>
      <c r="R594" s="5"/>
      <c r="S594" s="6"/>
      <c r="T594" s="6"/>
      <c r="U594" s="6"/>
      <c r="V594" s="6"/>
      <c r="W594" s="5"/>
      <c r="X594" s="6"/>
      <c r="Y594" s="6"/>
      <c r="Z594" s="6"/>
      <c r="AA594" s="6"/>
      <c r="AB594" s="5"/>
      <c r="AC594" s="6"/>
      <c r="AD594" s="6"/>
      <c r="AE594" s="6"/>
      <c r="AF594" s="6"/>
      <c r="AG594" s="5"/>
      <c r="AH594" s="6"/>
      <c r="AI594" s="6"/>
      <c r="AJ594" s="6"/>
      <c r="AK594" s="7"/>
    </row>
    <row r="595" spans="1:37" ht="15.75" hidden="1" thickBot="1" x14ac:dyDescent="0.3">
      <c r="A595" t="s">
        <v>5</v>
      </c>
      <c r="B595">
        <v>2000</v>
      </c>
      <c r="C595" t="s">
        <v>11</v>
      </c>
      <c r="D595" t="s">
        <v>27</v>
      </c>
      <c r="E595">
        <v>0</v>
      </c>
      <c r="F595" s="8">
        <f t="shared" ref="F595" si="138">E720+E721+E722+E723+E724+E725+E726+E727+E728</f>
        <v>936.1</v>
      </c>
      <c r="G595" s="5">
        <f t="shared" si="120"/>
        <v>0.93610000000000004</v>
      </c>
      <c r="H595" s="7" t="s">
        <v>46</v>
      </c>
      <c r="I595" s="5">
        <f t="shared" ref="I595" si="139">E719+E720+E721+E722+E723+E724+E725+E726+E727+E728</f>
        <v>936.1</v>
      </c>
      <c r="J595" s="6">
        <f t="shared" si="122"/>
        <v>0.93610000000000004</v>
      </c>
      <c r="K595" s="7" t="s">
        <v>46</v>
      </c>
      <c r="M595" s="5"/>
      <c r="N595" s="6"/>
      <c r="O595" s="6"/>
      <c r="P595" s="6"/>
      <c r="Q595" s="7"/>
      <c r="R595" s="5"/>
      <c r="S595" s="6"/>
      <c r="T595" s="6"/>
      <c r="U595" s="6"/>
      <c r="V595" s="6"/>
      <c r="W595" s="5"/>
      <c r="X595" s="6"/>
      <c r="Y595" s="6"/>
      <c r="Z595" s="6"/>
      <c r="AA595" s="6"/>
      <c r="AB595" s="5"/>
      <c r="AC595" s="6"/>
      <c r="AD595" s="6"/>
      <c r="AE595" s="6"/>
      <c r="AF595" s="6"/>
      <c r="AG595" s="5"/>
      <c r="AH595" s="6"/>
      <c r="AI595" s="6"/>
      <c r="AJ595" s="6"/>
      <c r="AK595" s="7"/>
    </row>
    <row r="596" spans="1:37" ht="15.75" hidden="1" thickBot="1" x14ac:dyDescent="0.3">
      <c r="A596" t="s">
        <v>5</v>
      </c>
      <c r="B596">
        <v>2000</v>
      </c>
      <c r="C596" t="s">
        <v>12</v>
      </c>
      <c r="D596" t="s">
        <v>27</v>
      </c>
      <c r="E596">
        <v>0</v>
      </c>
      <c r="F596" s="8">
        <f t="shared" ref="F596" si="140">E624+E625+E626+E627+E628+E629+E630+E631+E645+E646+E647+E648+E649+E650+E651+E652+E666+E667+E668+E669+E670+E671+E672+E673+E687+E688+E689+E690+E691+E692+E693+E694+E708+E709+E710+E711+E712+E713+E714+E715+E729+E730+E731+E732+E733+E734+E735+E736</f>
        <v>1097.72</v>
      </c>
      <c r="G596" s="9">
        <f t="shared" si="120"/>
        <v>1.09772</v>
      </c>
      <c r="H596" s="11" t="s">
        <v>82</v>
      </c>
      <c r="I596" s="9">
        <f t="shared" ref="I596" si="141">E624+E625+E626+E627+E628+E629+E630+E631+E645+E646+E647+E648+E649+E650+E651+E652+E666+E667+E668+E669+E670+E671+E672+E673+E687+E688+E689+E690+E691+E692+E693+E694+E708+E709+E710+E711+E712+E713+E714+E715+E729+E730+E731+E732+E733+E734+E735+E736</f>
        <v>1097.72</v>
      </c>
      <c r="J596" s="10">
        <f t="shared" si="122"/>
        <v>1.09772</v>
      </c>
      <c r="K596" s="11" t="s">
        <v>82</v>
      </c>
      <c r="M596" s="9"/>
      <c r="N596" s="10"/>
      <c r="O596" s="10"/>
      <c r="P596" s="10"/>
      <c r="Q596" s="11"/>
      <c r="R596" s="9"/>
      <c r="S596" s="10"/>
      <c r="T596" s="10"/>
      <c r="U596" s="10"/>
      <c r="V596" s="10"/>
      <c r="W596" s="9"/>
      <c r="X596" s="10"/>
      <c r="Y596" s="10"/>
      <c r="Z596" s="10"/>
      <c r="AA596" s="10"/>
      <c r="AB596" s="9"/>
      <c r="AC596" s="10"/>
      <c r="AD596" s="10"/>
      <c r="AE596" s="10"/>
      <c r="AF596" s="10"/>
      <c r="AG596" s="9"/>
      <c r="AH596" s="10"/>
      <c r="AI596" s="10"/>
      <c r="AJ596" s="10"/>
      <c r="AK596" s="11"/>
    </row>
    <row r="597" spans="1:37" ht="15.75" hidden="1" thickBot="1" x14ac:dyDescent="0.3">
      <c r="A597" t="s">
        <v>5</v>
      </c>
      <c r="B597">
        <v>2000</v>
      </c>
      <c r="C597" t="s">
        <v>13</v>
      </c>
      <c r="D597" t="s">
        <v>27</v>
      </c>
      <c r="E597">
        <v>0</v>
      </c>
      <c r="F597" s="8"/>
    </row>
    <row r="598" spans="1:37" ht="15.75" hidden="1" thickBot="1" x14ac:dyDescent="0.3">
      <c r="A598" t="s">
        <v>5</v>
      </c>
      <c r="B598">
        <v>2000</v>
      </c>
      <c r="C598" t="s">
        <v>14</v>
      </c>
      <c r="D598" t="s">
        <v>27</v>
      </c>
      <c r="E598">
        <v>0</v>
      </c>
      <c r="F598" s="8"/>
      <c r="H598" s="20" t="s">
        <v>62</v>
      </c>
      <c r="I598" s="19">
        <f t="shared" ref="I598" si="142">E624+E625+E626+E627+E628+E629+E630+E631+E645+E646+E647+E648+E649+E650+E651+E652</f>
        <v>0</v>
      </c>
      <c r="J598" s="19">
        <f t="shared" ref="J598:J602" si="143">I598/1000</f>
        <v>0</v>
      </c>
      <c r="K598" s="18" t="s">
        <v>43</v>
      </c>
    </row>
    <row r="599" spans="1:37" ht="15.75" hidden="1" thickBot="1" x14ac:dyDescent="0.3">
      <c r="A599" t="s">
        <v>5</v>
      </c>
      <c r="B599">
        <v>2000</v>
      </c>
      <c r="C599" t="s">
        <v>15</v>
      </c>
      <c r="D599" t="s">
        <v>27</v>
      </c>
      <c r="E599">
        <v>0</v>
      </c>
      <c r="F599" s="8"/>
      <c r="H599" s="5"/>
      <c r="I599" s="6">
        <f t="shared" ref="I599" si="144">E666+E667+E668+E669+E670+E671+E672+E673</f>
        <v>50.08</v>
      </c>
      <c r="J599" s="6">
        <f t="shared" si="143"/>
        <v>5.008E-2</v>
      </c>
      <c r="K599" s="7" t="s">
        <v>30</v>
      </c>
    </row>
    <row r="600" spans="1:37" ht="15.75" hidden="1" thickBot="1" x14ac:dyDescent="0.3">
      <c r="A600" t="s">
        <v>5</v>
      </c>
      <c r="B600">
        <v>2000</v>
      </c>
      <c r="C600" t="s">
        <v>16</v>
      </c>
      <c r="D600" t="s">
        <v>27</v>
      </c>
      <c r="E600">
        <v>0</v>
      </c>
      <c r="F600" s="8"/>
      <c r="H600" s="5"/>
      <c r="I600" s="6">
        <f t="shared" ref="I600" si="145">E687+E688+E689+E690+E691+E692+E693+E694</f>
        <v>480.62</v>
      </c>
      <c r="J600" s="6">
        <f t="shared" si="143"/>
        <v>0.48061999999999999</v>
      </c>
      <c r="K600" s="7" t="s">
        <v>44</v>
      </c>
    </row>
    <row r="601" spans="1:37" ht="15.75" hidden="1" thickBot="1" x14ac:dyDescent="0.3">
      <c r="A601" t="s">
        <v>5</v>
      </c>
      <c r="B601">
        <v>2000</v>
      </c>
      <c r="C601" t="s">
        <v>17</v>
      </c>
      <c r="D601" t="s">
        <v>27</v>
      </c>
      <c r="E601">
        <v>0</v>
      </c>
      <c r="F601" s="8"/>
      <c r="H601" s="5"/>
      <c r="I601" s="6">
        <f t="shared" ref="I601" si="146">E708+E709+E710+E711+E712+E713+E714+E715</f>
        <v>435.05</v>
      </c>
      <c r="J601" s="6">
        <f t="shared" si="143"/>
        <v>0.43504999999999999</v>
      </c>
      <c r="K601" s="7" t="s">
        <v>45</v>
      </c>
    </row>
    <row r="602" spans="1:37" ht="15.75" hidden="1" thickBot="1" x14ac:dyDescent="0.3">
      <c r="A602" t="s">
        <v>5</v>
      </c>
      <c r="B602">
        <v>2000</v>
      </c>
      <c r="C602" t="s">
        <v>18</v>
      </c>
      <c r="D602" t="s">
        <v>27</v>
      </c>
      <c r="E602">
        <v>0</v>
      </c>
      <c r="F602" s="8"/>
      <c r="H602" s="9"/>
      <c r="I602" s="10">
        <f t="shared" ref="I602" si="147">E729+E730+E731+E732+E733+E734+E735+E736</f>
        <v>131.97000000000003</v>
      </c>
      <c r="J602" s="10">
        <f t="shared" si="143"/>
        <v>0.13197000000000003</v>
      </c>
      <c r="K602" s="11" t="s">
        <v>46</v>
      </c>
    </row>
    <row r="603" spans="1:37" ht="15.75" hidden="1" thickBot="1" x14ac:dyDescent="0.3">
      <c r="A603" t="s">
        <v>5</v>
      </c>
      <c r="B603">
        <v>2000</v>
      </c>
      <c r="C603" t="s">
        <v>19</v>
      </c>
      <c r="D603" t="s">
        <v>27</v>
      </c>
      <c r="E603">
        <v>0</v>
      </c>
      <c r="F603" s="8"/>
    </row>
    <row r="604" spans="1:37" ht="15.75" hidden="1" thickBot="1" x14ac:dyDescent="0.3">
      <c r="A604" t="s">
        <v>5</v>
      </c>
      <c r="B604">
        <v>2000</v>
      </c>
      <c r="C604" t="s">
        <v>20</v>
      </c>
      <c r="D604" t="s">
        <v>27</v>
      </c>
      <c r="E604">
        <v>0</v>
      </c>
      <c r="F604" s="8"/>
    </row>
    <row r="605" spans="1:37" ht="15.75" hidden="1" thickBot="1" x14ac:dyDescent="0.3">
      <c r="A605" t="s">
        <v>5</v>
      </c>
      <c r="B605">
        <v>2000</v>
      </c>
      <c r="C605" t="s">
        <v>21</v>
      </c>
      <c r="D605" t="s">
        <v>27</v>
      </c>
      <c r="E605">
        <v>0</v>
      </c>
      <c r="F605" s="8"/>
      <c r="H605" s="20" t="s">
        <v>83</v>
      </c>
      <c r="I605" s="19">
        <f t="shared" ref="I605" si="148">SUM(E615:E618)+SUM(E636:E639)</f>
        <v>0</v>
      </c>
      <c r="J605" s="19">
        <f t="shared" ref="J605:J610" si="149">I605/1000</f>
        <v>0</v>
      </c>
      <c r="K605" s="18" t="s">
        <v>43</v>
      </c>
    </row>
    <row r="606" spans="1:37" ht="15.75" hidden="1" thickBot="1" x14ac:dyDescent="0.3">
      <c r="A606" t="s">
        <v>5</v>
      </c>
      <c r="B606">
        <v>2000</v>
      </c>
      <c r="C606" t="s">
        <v>22</v>
      </c>
      <c r="D606" t="s">
        <v>27</v>
      </c>
      <c r="E606">
        <v>0</v>
      </c>
      <c r="F606" s="8"/>
      <c r="H606" s="5"/>
      <c r="I606" s="6">
        <f t="shared" ref="I606" si="150">SUM(E657:E660)</f>
        <v>47.61</v>
      </c>
      <c r="J606" s="6">
        <f t="shared" si="149"/>
        <v>4.761E-2</v>
      </c>
      <c r="K606" s="7" t="s">
        <v>30</v>
      </c>
    </row>
    <row r="607" spans="1:37" ht="15.75" hidden="1" thickBot="1" x14ac:dyDescent="0.3">
      <c r="A607" t="s">
        <v>5</v>
      </c>
      <c r="B607">
        <v>2000</v>
      </c>
      <c r="C607" t="s">
        <v>23</v>
      </c>
      <c r="D607" t="s">
        <v>27</v>
      </c>
      <c r="E607">
        <v>0</v>
      </c>
      <c r="F607" s="8"/>
      <c r="H607" s="5"/>
      <c r="I607" s="6">
        <f t="shared" ref="I607" si="151">SUM(E678:E681)</f>
        <v>372.15999999999997</v>
      </c>
      <c r="J607" s="6">
        <f t="shared" si="149"/>
        <v>0.37215999999999999</v>
      </c>
      <c r="K607" s="7" t="s">
        <v>44</v>
      </c>
    </row>
    <row r="608" spans="1:37" ht="15.75" hidden="1" thickBot="1" x14ac:dyDescent="0.3">
      <c r="A608" t="s">
        <v>5</v>
      </c>
      <c r="B608">
        <v>2000</v>
      </c>
      <c r="C608" t="s">
        <v>24</v>
      </c>
      <c r="D608" t="s">
        <v>27</v>
      </c>
      <c r="E608">
        <v>0</v>
      </c>
      <c r="F608" s="8"/>
      <c r="H608" s="5"/>
      <c r="I608" s="6">
        <f t="shared" ref="I608" si="152">SUM(E699:E702)</f>
        <v>1229.3700000000001</v>
      </c>
      <c r="J608" s="6">
        <f t="shared" si="149"/>
        <v>1.2293700000000001</v>
      </c>
      <c r="K608" s="7" t="s">
        <v>45</v>
      </c>
    </row>
    <row r="609" spans="1:11" ht="15.75" hidden="1" thickBot="1" x14ac:dyDescent="0.3">
      <c r="A609" t="s">
        <v>5</v>
      </c>
      <c r="B609">
        <v>2000</v>
      </c>
      <c r="C609" t="s">
        <v>25</v>
      </c>
      <c r="D609" t="s">
        <v>27</v>
      </c>
      <c r="E609">
        <v>0</v>
      </c>
      <c r="F609" s="8"/>
      <c r="H609" s="9"/>
      <c r="I609" s="10">
        <f t="shared" ref="I609" si="153">SUM(E720:E723)</f>
        <v>443.78</v>
      </c>
      <c r="J609" s="10">
        <f t="shared" si="149"/>
        <v>0.44377999999999995</v>
      </c>
      <c r="K609" s="11" t="s">
        <v>46</v>
      </c>
    </row>
    <row r="610" spans="1:11" ht="15.75" hidden="1" thickBot="1" x14ac:dyDescent="0.3">
      <c r="A610" t="s">
        <v>5</v>
      </c>
      <c r="B610">
        <v>2000</v>
      </c>
      <c r="C610" t="s">
        <v>26</v>
      </c>
      <c r="D610" t="s">
        <v>27</v>
      </c>
      <c r="E610">
        <v>0</v>
      </c>
      <c r="F610" s="8"/>
      <c r="I610">
        <f t="shared" ref="I610" si="154">SUM(E619:E631)+SUM(E640:E652)+SUM(E661:E673)+SUM(E682:E694)+SUM(E703:E715)+SUM(E724:E736)</f>
        <v>3411.1000000000004</v>
      </c>
      <c r="J610" s="6">
        <f t="shared" si="149"/>
        <v>3.4111000000000002</v>
      </c>
      <c r="K610" s="6" t="s">
        <v>84</v>
      </c>
    </row>
    <row r="611" spans="1:11" ht="15.75" hidden="1" thickBot="1" x14ac:dyDescent="0.3">
      <c r="A611" t="s">
        <v>5</v>
      </c>
      <c r="B611">
        <v>2000</v>
      </c>
      <c r="C611" t="s">
        <v>6</v>
      </c>
      <c r="D611" t="s">
        <v>28</v>
      </c>
      <c r="E611">
        <v>0</v>
      </c>
      <c r="F611" s="8"/>
    </row>
    <row r="612" spans="1:11" ht="15.75" hidden="1" thickBot="1" x14ac:dyDescent="0.3">
      <c r="A612" t="s">
        <v>5</v>
      </c>
      <c r="B612">
        <v>2000</v>
      </c>
      <c r="C612" t="s">
        <v>7</v>
      </c>
      <c r="D612" t="s">
        <v>28</v>
      </c>
      <c r="E612">
        <v>0</v>
      </c>
      <c r="F612" s="8"/>
    </row>
    <row r="613" spans="1:11" ht="15.75" hidden="1" thickBot="1" x14ac:dyDescent="0.3">
      <c r="A613" t="s">
        <v>5</v>
      </c>
      <c r="B613">
        <v>2000</v>
      </c>
      <c r="C613" t="s">
        <v>8</v>
      </c>
      <c r="D613" t="s">
        <v>28</v>
      </c>
      <c r="E613">
        <v>0</v>
      </c>
      <c r="F613" s="8"/>
    </row>
    <row r="614" spans="1:11" ht="15.75" hidden="1" thickBot="1" x14ac:dyDescent="0.3">
      <c r="A614" t="s">
        <v>5</v>
      </c>
      <c r="B614">
        <v>2000</v>
      </c>
      <c r="C614" t="s">
        <v>9</v>
      </c>
      <c r="D614" t="s">
        <v>28</v>
      </c>
      <c r="E614">
        <v>0</v>
      </c>
      <c r="F614" s="8"/>
    </row>
    <row r="615" spans="1:11" ht="15.75" hidden="1" thickBot="1" x14ac:dyDescent="0.3">
      <c r="A615" t="s">
        <v>5</v>
      </c>
      <c r="B615">
        <v>2000</v>
      </c>
      <c r="C615" t="s">
        <v>10</v>
      </c>
      <c r="D615" t="s">
        <v>28</v>
      </c>
      <c r="E615">
        <v>0</v>
      </c>
      <c r="F615" s="8"/>
    </row>
    <row r="616" spans="1:11" ht="15.75" hidden="1" thickBot="1" x14ac:dyDescent="0.3">
      <c r="A616" t="s">
        <v>5</v>
      </c>
      <c r="B616">
        <v>2000</v>
      </c>
      <c r="C616" t="s">
        <v>11</v>
      </c>
      <c r="D616" t="s">
        <v>28</v>
      </c>
      <c r="E616">
        <v>0</v>
      </c>
      <c r="F616" s="8"/>
    </row>
    <row r="617" spans="1:11" ht="15.75" hidden="1" thickBot="1" x14ac:dyDescent="0.3">
      <c r="A617" t="s">
        <v>5</v>
      </c>
      <c r="B617">
        <v>2000</v>
      </c>
      <c r="C617" t="s">
        <v>12</v>
      </c>
      <c r="D617" t="s">
        <v>28</v>
      </c>
      <c r="E617">
        <v>0</v>
      </c>
      <c r="F617" s="8"/>
    </row>
    <row r="618" spans="1:11" ht="15.75" hidden="1" thickBot="1" x14ac:dyDescent="0.3">
      <c r="A618" t="s">
        <v>5</v>
      </c>
      <c r="B618">
        <v>2000</v>
      </c>
      <c r="C618" t="s">
        <v>13</v>
      </c>
      <c r="D618" t="s">
        <v>28</v>
      </c>
      <c r="E618">
        <v>0</v>
      </c>
      <c r="F618" s="8"/>
    </row>
    <row r="619" spans="1:11" ht="15.75" hidden="1" thickBot="1" x14ac:dyDescent="0.3">
      <c r="A619" t="s">
        <v>5</v>
      </c>
      <c r="B619">
        <v>2000</v>
      </c>
      <c r="C619" t="s">
        <v>14</v>
      </c>
      <c r="D619" t="s">
        <v>28</v>
      </c>
      <c r="E619">
        <v>0</v>
      </c>
      <c r="F619" s="8"/>
    </row>
    <row r="620" spans="1:11" ht="15.75" hidden="1" thickBot="1" x14ac:dyDescent="0.3">
      <c r="A620" t="s">
        <v>5</v>
      </c>
      <c r="B620">
        <v>2000</v>
      </c>
      <c r="C620" t="s">
        <v>15</v>
      </c>
      <c r="D620" t="s">
        <v>28</v>
      </c>
      <c r="E620">
        <v>0</v>
      </c>
      <c r="F620" s="8"/>
    </row>
    <row r="621" spans="1:11" ht="15.75" hidden="1" thickBot="1" x14ac:dyDescent="0.3">
      <c r="A621" t="s">
        <v>5</v>
      </c>
      <c r="B621">
        <v>2000</v>
      </c>
      <c r="C621" t="s">
        <v>16</v>
      </c>
      <c r="D621" t="s">
        <v>28</v>
      </c>
      <c r="E621">
        <v>0</v>
      </c>
      <c r="F621" s="8"/>
    </row>
    <row r="622" spans="1:11" ht="15.75" hidden="1" thickBot="1" x14ac:dyDescent="0.3">
      <c r="A622" t="s">
        <v>5</v>
      </c>
      <c r="B622">
        <v>2000</v>
      </c>
      <c r="C622" t="s">
        <v>17</v>
      </c>
      <c r="D622" t="s">
        <v>28</v>
      </c>
      <c r="E622">
        <v>0</v>
      </c>
      <c r="F622" s="8"/>
    </row>
    <row r="623" spans="1:11" ht="15.75" hidden="1" thickBot="1" x14ac:dyDescent="0.3">
      <c r="A623" t="s">
        <v>5</v>
      </c>
      <c r="B623">
        <v>2000</v>
      </c>
      <c r="C623" t="s">
        <v>18</v>
      </c>
      <c r="D623" t="s">
        <v>28</v>
      </c>
      <c r="E623">
        <v>0</v>
      </c>
      <c r="F623" s="8"/>
    </row>
    <row r="624" spans="1:11" ht="15.75" hidden="1" thickBot="1" x14ac:dyDescent="0.3">
      <c r="A624" t="s">
        <v>5</v>
      </c>
      <c r="B624">
        <v>2000</v>
      </c>
      <c r="C624" t="s">
        <v>19</v>
      </c>
      <c r="D624" t="s">
        <v>28</v>
      </c>
      <c r="E624">
        <v>0</v>
      </c>
      <c r="F624" s="8"/>
    </row>
    <row r="625" spans="1:6" ht="15.75" hidden="1" thickBot="1" x14ac:dyDescent="0.3">
      <c r="A625" t="s">
        <v>5</v>
      </c>
      <c r="B625">
        <v>2000</v>
      </c>
      <c r="C625" t="s">
        <v>20</v>
      </c>
      <c r="D625" t="s">
        <v>28</v>
      </c>
      <c r="E625">
        <v>0</v>
      </c>
      <c r="F625" s="8"/>
    </row>
    <row r="626" spans="1:6" ht="15.75" hidden="1" thickBot="1" x14ac:dyDescent="0.3">
      <c r="A626" t="s">
        <v>5</v>
      </c>
      <c r="B626">
        <v>2000</v>
      </c>
      <c r="C626" t="s">
        <v>21</v>
      </c>
      <c r="D626" t="s">
        <v>28</v>
      </c>
      <c r="E626">
        <v>0</v>
      </c>
      <c r="F626" s="8"/>
    </row>
    <row r="627" spans="1:6" ht="15.75" hidden="1" thickBot="1" x14ac:dyDescent="0.3">
      <c r="A627" t="s">
        <v>5</v>
      </c>
      <c r="B627">
        <v>2000</v>
      </c>
      <c r="C627" t="s">
        <v>22</v>
      </c>
      <c r="D627" t="s">
        <v>28</v>
      </c>
      <c r="E627">
        <v>0</v>
      </c>
      <c r="F627" s="8"/>
    </row>
    <row r="628" spans="1:6" ht="15.75" hidden="1" thickBot="1" x14ac:dyDescent="0.3">
      <c r="A628" t="s">
        <v>5</v>
      </c>
      <c r="B628">
        <v>2000</v>
      </c>
      <c r="C628" t="s">
        <v>23</v>
      </c>
      <c r="D628" t="s">
        <v>28</v>
      </c>
      <c r="E628">
        <v>0</v>
      </c>
      <c r="F628" s="8"/>
    </row>
    <row r="629" spans="1:6" ht="15.75" hidden="1" thickBot="1" x14ac:dyDescent="0.3">
      <c r="A629" t="s">
        <v>5</v>
      </c>
      <c r="B629">
        <v>2000</v>
      </c>
      <c r="C629" t="s">
        <v>24</v>
      </c>
      <c r="D629" t="s">
        <v>28</v>
      </c>
      <c r="E629">
        <v>0</v>
      </c>
      <c r="F629" s="8"/>
    </row>
    <row r="630" spans="1:6" ht="15.75" hidden="1" thickBot="1" x14ac:dyDescent="0.3">
      <c r="A630" t="s">
        <v>5</v>
      </c>
      <c r="B630">
        <v>2000</v>
      </c>
      <c r="C630" t="s">
        <v>25</v>
      </c>
      <c r="D630" t="s">
        <v>28</v>
      </c>
      <c r="E630">
        <v>0</v>
      </c>
      <c r="F630" s="8"/>
    </row>
    <row r="631" spans="1:6" ht="15.75" hidden="1" thickBot="1" x14ac:dyDescent="0.3">
      <c r="A631" t="s">
        <v>5</v>
      </c>
      <c r="B631">
        <v>2000</v>
      </c>
      <c r="C631" t="s">
        <v>26</v>
      </c>
      <c r="D631" t="s">
        <v>28</v>
      </c>
      <c r="E631">
        <v>0</v>
      </c>
      <c r="F631" s="8"/>
    </row>
    <row r="632" spans="1:6" ht="15.75" hidden="1" thickBot="1" x14ac:dyDescent="0.3">
      <c r="A632" t="s">
        <v>5</v>
      </c>
      <c r="B632">
        <v>2000</v>
      </c>
      <c r="C632" t="s">
        <v>6</v>
      </c>
      <c r="D632" t="s">
        <v>29</v>
      </c>
      <c r="E632">
        <v>0</v>
      </c>
      <c r="F632" s="8"/>
    </row>
    <row r="633" spans="1:6" ht="15.75" hidden="1" thickBot="1" x14ac:dyDescent="0.3">
      <c r="A633" t="s">
        <v>5</v>
      </c>
      <c r="B633">
        <v>2000</v>
      </c>
      <c r="C633" t="s">
        <v>7</v>
      </c>
      <c r="D633" t="s">
        <v>29</v>
      </c>
      <c r="E633">
        <v>0</v>
      </c>
      <c r="F633" s="8"/>
    </row>
    <row r="634" spans="1:6" ht="15.75" hidden="1" thickBot="1" x14ac:dyDescent="0.3">
      <c r="A634" t="s">
        <v>5</v>
      </c>
      <c r="B634">
        <v>2000</v>
      </c>
      <c r="C634" t="s">
        <v>8</v>
      </c>
      <c r="D634" t="s">
        <v>29</v>
      </c>
      <c r="E634">
        <v>0</v>
      </c>
      <c r="F634" s="8"/>
    </row>
    <row r="635" spans="1:6" ht="15.75" hidden="1" thickBot="1" x14ac:dyDescent="0.3">
      <c r="A635" t="s">
        <v>5</v>
      </c>
      <c r="B635">
        <v>2000</v>
      </c>
      <c r="C635" t="s">
        <v>9</v>
      </c>
      <c r="D635" t="s">
        <v>29</v>
      </c>
      <c r="E635">
        <v>0</v>
      </c>
      <c r="F635" s="8"/>
    </row>
    <row r="636" spans="1:6" ht="15.75" hidden="1" thickBot="1" x14ac:dyDescent="0.3">
      <c r="A636" t="s">
        <v>5</v>
      </c>
      <c r="B636">
        <v>2000</v>
      </c>
      <c r="C636" t="s">
        <v>10</v>
      </c>
      <c r="D636" t="s">
        <v>29</v>
      </c>
      <c r="E636">
        <v>0</v>
      </c>
      <c r="F636" s="8"/>
    </row>
    <row r="637" spans="1:6" ht="15.75" hidden="1" thickBot="1" x14ac:dyDescent="0.3">
      <c r="A637" t="s">
        <v>5</v>
      </c>
      <c r="B637">
        <v>2000</v>
      </c>
      <c r="C637" t="s">
        <v>11</v>
      </c>
      <c r="D637" t="s">
        <v>29</v>
      </c>
      <c r="E637">
        <v>0</v>
      </c>
      <c r="F637" s="8"/>
    </row>
    <row r="638" spans="1:6" ht="15.75" hidden="1" thickBot="1" x14ac:dyDescent="0.3">
      <c r="A638" t="s">
        <v>5</v>
      </c>
      <c r="B638">
        <v>2000</v>
      </c>
      <c r="C638" t="s">
        <v>12</v>
      </c>
      <c r="D638" t="s">
        <v>29</v>
      </c>
      <c r="E638">
        <v>0</v>
      </c>
      <c r="F638" s="8"/>
    </row>
    <row r="639" spans="1:6" ht="15.75" hidden="1" thickBot="1" x14ac:dyDescent="0.3">
      <c r="A639" t="s">
        <v>5</v>
      </c>
      <c r="B639">
        <v>2000</v>
      </c>
      <c r="C639" t="s">
        <v>13</v>
      </c>
      <c r="D639" t="s">
        <v>29</v>
      </c>
      <c r="E639">
        <v>0</v>
      </c>
      <c r="F639" s="8"/>
    </row>
    <row r="640" spans="1:6" ht="15.75" hidden="1" thickBot="1" x14ac:dyDescent="0.3">
      <c r="A640" t="s">
        <v>5</v>
      </c>
      <c r="B640">
        <v>2000</v>
      </c>
      <c r="C640" t="s">
        <v>14</v>
      </c>
      <c r="D640" t="s">
        <v>29</v>
      </c>
      <c r="E640">
        <v>0</v>
      </c>
      <c r="F640" s="8"/>
    </row>
    <row r="641" spans="1:6" ht="15.75" hidden="1" thickBot="1" x14ac:dyDescent="0.3">
      <c r="A641" t="s">
        <v>5</v>
      </c>
      <c r="B641">
        <v>2000</v>
      </c>
      <c r="C641" t="s">
        <v>15</v>
      </c>
      <c r="D641" t="s">
        <v>29</v>
      </c>
      <c r="E641">
        <v>0</v>
      </c>
      <c r="F641" s="8"/>
    </row>
    <row r="642" spans="1:6" ht="15.75" hidden="1" thickBot="1" x14ac:dyDescent="0.3">
      <c r="A642" t="s">
        <v>5</v>
      </c>
      <c r="B642">
        <v>2000</v>
      </c>
      <c r="C642" t="s">
        <v>16</v>
      </c>
      <c r="D642" t="s">
        <v>29</v>
      </c>
      <c r="E642">
        <v>0</v>
      </c>
      <c r="F642" s="8"/>
    </row>
    <row r="643" spans="1:6" ht="15.75" hidden="1" thickBot="1" x14ac:dyDescent="0.3">
      <c r="A643" t="s">
        <v>5</v>
      </c>
      <c r="B643">
        <v>2000</v>
      </c>
      <c r="C643" t="s">
        <v>17</v>
      </c>
      <c r="D643" t="s">
        <v>29</v>
      </c>
      <c r="E643">
        <v>0</v>
      </c>
      <c r="F643" s="8"/>
    </row>
    <row r="644" spans="1:6" ht="15.75" hidden="1" thickBot="1" x14ac:dyDescent="0.3">
      <c r="A644" t="s">
        <v>5</v>
      </c>
      <c r="B644">
        <v>2000</v>
      </c>
      <c r="C644" t="s">
        <v>18</v>
      </c>
      <c r="D644" t="s">
        <v>29</v>
      </c>
      <c r="E644">
        <v>0</v>
      </c>
      <c r="F644" s="8"/>
    </row>
    <row r="645" spans="1:6" ht="15.75" hidden="1" thickBot="1" x14ac:dyDescent="0.3">
      <c r="A645" t="s">
        <v>5</v>
      </c>
      <c r="B645">
        <v>2000</v>
      </c>
      <c r="C645" t="s">
        <v>19</v>
      </c>
      <c r="D645" t="s">
        <v>29</v>
      </c>
      <c r="E645">
        <v>0</v>
      </c>
      <c r="F645" s="8"/>
    </row>
    <row r="646" spans="1:6" ht="15.75" hidden="1" thickBot="1" x14ac:dyDescent="0.3">
      <c r="A646" t="s">
        <v>5</v>
      </c>
      <c r="B646">
        <v>2000</v>
      </c>
      <c r="C646" t="s">
        <v>20</v>
      </c>
      <c r="D646" t="s">
        <v>29</v>
      </c>
      <c r="E646">
        <v>0</v>
      </c>
      <c r="F646" s="8"/>
    </row>
    <row r="647" spans="1:6" ht="15.75" hidden="1" thickBot="1" x14ac:dyDescent="0.3">
      <c r="A647" t="s">
        <v>5</v>
      </c>
      <c r="B647">
        <v>2000</v>
      </c>
      <c r="C647" t="s">
        <v>21</v>
      </c>
      <c r="D647" t="s">
        <v>29</v>
      </c>
      <c r="E647">
        <v>0</v>
      </c>
      <c r="F647" s="8"/>
    </row>
    <row r="648" spans="1:6" ht="15.75" hidden="1" thickBot="1" x14ac:dyDescent="0.3">
      <c r="A648" t="s">
        <v>5</v>
      </c>
      <c r="B648">
        <v>2000</v>
      </c>
      <c r="C648" t="s">
        <v>22</v>
      </c>
      <c r="D648" t="s">
        <v>29</v>
      </c>
      <c r="E648">
        <v>0</v>
      </c>
      <c r="F648" s="8"/>
    </row>
    <row r="649" spans="1:6" ht="15.75" hidden="1" thickBot="1" x14ac:dyDescent="0.3">
      <c r="A649" t="s">
        <v>5</v>
      </c>
      <c r="B649">
        <v>2000</v>
      </c>
      <c r="C649" t="s">
        <v>23</v>
      </c>
      <c r="D649" t="s">
        <v>29</v>
      </c>
      <c r="E649">
        <v>0</v>
      </c>
      <c r="F649" s="8"/>
    </row>
    <row r="650" spans="1:6" ht="15.75" hidden="1" thickBot="1" x14ac:dyDescent="0.3">
      <c r="A650" t="s">
        <v>5</v>
      </c>
      <c r="B650">
        <v>2000</v>
      </c>
      <c r="C650" t="s">
        <v>24</v>
      </c>
      <c r="D650" t="s">
        <v>29</v>
      </c>
      <c r="E650">
        <v>0</v>
      </c>
      <c r="F650" s="8"/>
    </row>
    <row r="651" spans="1:6" ht="15.75" hidden="1" thickBot="1" x14ac:dyDescent="0.3">
      <c r="A651" t="s">
        <v>5</v>
      </c>
      <c r="B651">
        <v>2000</v>
      </c>
      <c r="C651" t="s">
        <v>25</v>
      </c>
      <c r="D651" t="s">
        <v>29</v>
      </c>
      <c r="E651">
        <v>0</v>
      </c>
      <c r="F651" s="8"/>
    </row>
    <row r="652" spans="1:6" ht="15.75" hidden="1" thickBot="1" x14ac:dyDescent="0.3">
      <c r="A652" t="s">
        <v>5</v>
      </c>
      <c r="B652">
        <v>2000</v>
      </c>
      <c r="C652" t="s">
        <v>26</v>
      </c>
      <c r="D652" t="s">
        <v>29</v>
      </c>
      <c r="E652">
        <v>0</v>
      </c>
      <c r="F652" s="8"/>
    </row>
    <row r="653" spans="1:6" ht="15.75" hidden="1" thickBot="1" x14ac:dyDescent="0.3">
      <c r="A653" t="s">
        <v>5</v>
      </c>
      <c r="B653">
        <v>2000</v>
      </c>
      <c r="C653" t="s">
        <v>6</v>
      </c>
      <c r="D653" t="s">
        <v>30</v>
      </c>
      <c r="E653">
        <v>0</v>
      </c>
      <c r="F653" s="8"/>
    </row>
    <row r="654" spans="1:6" ht="15.75" hidden="1" thickBot="1" x14ac:dyDescent="0.3">
      <c r="A654" t="s">
        <v>5</v>
      </c>
      <c r="B654">
        <v>2000</v>
      </c>
      <c r="C654" t="s">
        <v>7</v>
      </c>
      <c r="D654" t="s">
        <v>30</v>
      </c>
      <c r="E654">
        <v>0</v>
      </c>
      <c r="F654" s="8"/>
    </row>
    <row r="655" spans="1:6" ht="15.75" hidden="1" thickBot="1" x14ac:dyDescent="0.3">
      <c r="A655" t="s">
        <v>5</v>
      </c>
      <c r="B655">
        <v>2000</v>
      </c>
      <c r="C655" t="s">
        <v>8</v>
      </c>
      <c r="D655" t="s">
        <v>30</v>
      </c>
      <c r="E655">
        <v>0</v>
      </c>
      <c r="F655" s="8"/>
    </row>
    <row r="656" spans="1:6" ht="15.75" hidden="1" thickBot="1" x14ac:dyDescent="0.3">
      <c r="A656" t="s">
        <v>5</v>
      </c>
      <c r="B656">
        <v>2000</v>
      </c>
      <c r="C656" t="s">
        <v>9</v>
      </c>
      <c r="D656" t="s">
        <v>30</v>
      </c>
      <c r="E656">
        <v>104.74</v>
      </c>
      <c r="F656" s="8"/>
    </row>
    <row r="657" spans="1:6" ht="15.75" hidden="1" thickBot="1" x14ac:dyDescent="0.3">
      <c r="A657" t="s">
        <v>5</v>
      </c>
      <c r="B657">
        <v>2000</v>
      </c>
      <c r="C657" t="s">
        <v>10</v>
      </c>
      <c r="D657" t="s">
        <v>30</v>
      </c>
      <c r="E657">
        <v>8.1999999999999993</v>
      </c>
      <c r="F657" s="8"/>
    </row>
    <row r="658" spans="1:6" ht="15.75" hidden="1" thickBot="1" x14ac:dyDescent="0.3">
      <c r="A658" t="s">
        <v>5</v>
      </c>
      <c r="B658">
        <v>2000</v>
      </c>
      <c r="C658" t="s">
        <v>11</v>
      </c>
      <c r="D658" t="s">
        <v>30</v>
      </c>
      <c r="E658">
        <v>10.37</v>
      </c>
      <c r="F658" s="8"/>
    </row>
    <row r="659" spans="1:6" ht="15.75" hidden="1" thickBot="1" x14ac:dyDescent="0.3">
      <c r="A659" t="s">
        <v>5</v>
      </c>
      <c r="B659">
        <v>2000</v>
      </c>
      <c r="C659" t="s">
        <v>12</v>
      </c>
      <c r="D659" t="s">
        <v>30</v>
      </c>
      <c r="E659">
        <v>13.13</v>
      </c>
      <c r="F659" s="8"/>
    </row>
    <row r="660" spans="1:6" ht="15.75" hidden="1" thickBot="1" x14ac:dyDescent="0.3">
      <c r="A660" t="s">
        <v>5</v>
      </c>
      <c r="B660">
        <v>2000</v>
      </c>
      <c r="C660" t="s">
        <v>13</v>
      </c>
      <c r="D660" t="s">
        <v>30</v>
      </c>
      <c r="E660">
        <v>15.91</v>
      </c>
      <c r="F660" s="8"/>
    </row>
    <row r="661" spans="1:6" ht="15.75" hidden="1" thickBot="1" x14ac:dyDescent="0.3">
      <c r="A661" t="s">
        <v>5</v>
      </c>
      <c r="B661">
        <v>2000</v>
      </c>
      <c r="C661" t="s">
        <v>14</v>
      </c>
      <c r="D661" t="s">
        <v>30</v>
      </c>
      <c r="E661">
        <v>17.48</v>
      </c>
      <c r="F661" s="8"/>
    </row>
    <row r="662" spans="1:6" ht="15.75" hidden="1" thickBot="1" x14ac:dyDescent="0.3">
      <c r="A662" t="s">
        <v>5</v>
      </c>
      <c r="B662">
        <v>2000</v>
      </c>
      <c r="C662" t="s">
        <v>15</v>
      </c>
      <c r="D662" t="s">
        <v>30</v>
      </c>
      <c r="E662">
        <v>17.809999999999999</v>
      </c>
      <c r="F662" s="8"/>
    </row>
    <row r="663" spans="1:6" ht="15.75" hidden="1" thickBot="1" x14ac:dyDescent="0.3">
      <c r="A663" t="s">
        <v>5</v>
      </c>
      <c r="B663">
        <v>2000</v>
      </c>
      <c r="C663" t="s">
        <v>16</v>
      </c>
      <c r="D663" t="s">
        <v>30</v>
      </c>
      <c r="E663">
        <v>17.079999999999998</v>
      </c>
      <c r="F663" s="8"/>
    </row>
    <row r="664" spans="1:6" ht="15.75" hidden="1" thickBot="1" x14ac:dyDescent="0.3">
      <c r="A664" t="s">
        <v>5</v>
      </c>
      <c r="B664">
        <v>2000</v>
      </c>
      <c r="C664" t="s">
        <v>17</v>
      </c>
      <c r="D664" t="s">
        <v>30</v>
      </c>
      <c r="E664">
        <v>14.37</v>
      </c>
      <c r="F664" s="8"/>
    </row>
    <row r="665" spans="1:6" ht="15.75" hidden="1" thickBot="1" x14ac:dyDescent="0.3">
      <c r="A665" t="s">
        <v>5</v>
      </c>
      <c r="B665">
        <v>2000</v>
      </c>
      <c r="C665" t="s">
        <v>18</v>
      </c>
      <c r="D665" t="s">
        <v>30</v>
      </c>
      <c r="E665">
        <v>14.57</v>
      </c>
      <c r="F665" s="8"/>
    </row>
    <row r="666" spans="1:6" ht="15.75" hidden="1" thickBot="1" x14ac:dyDescent="0.3">
      <c r="A666" t="s">
        <v>5</v>
      </c>
      <c r="B666">
        <v>2000</v>
      </c>
      <c r="C666" t="s">
        <v>19</v>
      </c>
      <c r="D666" t="s">
        <v>30</v>
      </c>
      <c r="E666">
        <v>13.54</v>
      </c>
      <c r="F666" s="8"/>
    </row>
    <row r="667" spans="1:6" ht="15.75" hidden="1" thickBot="1" x14ac:dyDescent="0.3">
      <c r="A667" t="s">
        <v>5</v>
      </c>
      <c r="B667">
        <v>2000</v>
      </c>
      <c r="C667" t="s">
        <v>20</v>
      </c>
      <c r="D667" t="s">
        <v>30</v>
      </c>
      <c r="E667">
        <v>12.17</v>
      </c>
      <c r="F667" s="8"/>
    </row>
    <row r="668" spans="1:6" ht="15.75" hidden="1" thickBot="1" x14ac:dyDescent="0.3">
      <c r="A668" t="s">
        <v>5</v>
      </c>
      <c r="B668">
        <v>2000</v>
      </c>
      <c r="C668" t="s">
        <v>21</v>
      </c>
      <c r="D668" t="s">
        <v>30</v>
      </c>
      <c r="E668">
        <v>10.62</v>
      </c>
      <c r="F668" s="8"/>
    </row>
    <row r="669" spans="1:6" ht="15.75" hidden="1" thickBot="1" x14ac:dyDescent="0.3">
      <c r="A669" t="s">
        <v>5</v>
      </c>
      <c r="B669">
        <v>2000</v>
      </c>
      <c r="C669" t="s">
        <v>22</v>
      </c>
      <c r="D669" t="s">
        <v>30</v>
      </c>
      <c r="E669">
        <v>6.86</v>
      </c>
      <c r="F669" s="8"/>
    </row>
    <row r="670" spans="1:6" ht="15.75" hidden="1" thickBot="1" x14ac:dyDescent="0.3">
      <c r="A670" t="s">
        <v>5</v>
      </c>
      <c r="B670">
        <v>2000</v>
      </c>
      <c r="C670" t="s">
        <v>23</v>
      </c>
      <c r="D670" t="s">
        <v>30</v>
      </c>
      <c r="E670">
        <v>4.6500000000000004</v>
      </c>
      <c r="F670" s="8"/>
    </row>
    <row r="671" spans="1:6" ht="15.75" hidden="1" thickBot="1" x14ac:dyDescent="0.3">
      <c r="A671" t="s">
        <v>5</v>
      </c>
      <c r="B671">
        <v>2000</v>
      </c>
      <c r="C671" t="s">
        <v>24</v>
      </c>
      <c r="D671" t="s">
        <v>30</v>
      </c>
      <c r="E671">
        <v>1.81</v>
      </c>
      <c r="F671" s="8"/>
    </row>
    <row r="672" spans="1:6" ht="15.75" hidden="1" thickBot="1" x14ac:dyDescent="0.3">
      <c r="A672" t="s">
        <v>5</v>
      </c>
      <c r="B672">
        <v>2000</v>
      </c>
      <c r="C672" t="s">
        <v>25</v>
      </c>
      <c r="D672" t="s">
        <v>30</v>
      </c>
      <c r="E672">
        <v>0.39</v>
      </c>
      <c r="F672" s="8"/>
    </row>
    <row r="673" spans="1:6" ht="15.75" hidden="1" thickBot="1" x14ac:dyDescent="0.3">
      <c r="A673" t="s">
        <v>5</v>
      </c>
      <c r="B673">
        <v>2000</v>
      </c>
      <c r="C673" t="s">
        <v>26</v>
      </c>
      <c r="D673" t="s">
        <v>30</v>
      </c>
      <c r="E673">
        <v>0.04</v>
      </c>
      <c r="F673" s="8"/>
    </row>
    <row r="674" spans="1:6" ht="15.75" hidden="1" thickBot="1" x14ac:dyDescent="0.3">
      <c r="A674" t="s">
        <v>5</v>
      </c>
      <c r="B674">
        <v>2000</v>
      </c>
      <c r="C674" t="s">
        <v>6</v>
      </c>
      <c r="D674" t="s">
        <v>31</v>
      </c>
      <c r="E674">
        <v>0</v>
      </c>
      <c r="F674" s="8"/>
    </row>
    <row r="675" spans="1:6" ht="15.75" hidden="1" thickBot="1" x14ac:dyDescent="0.3">
      <c r="A675" t="s">
        <v>5</v>
      </c>
      <c r="B675">
        <v>2000</v>
      </c>
      <c r="C675" t="s">
        <v>7</v>
      </c>
      <c r="D675" t="s">
        <v>31</v>
      </c>
      <c r="E675">
        <v>0</v>
      </c>
      <c r="F675" s="8"/>
    </row>
    <row r="676" spans="1:6" ht="15.75" hidden="1" thickBot="1" x14ac:dyDescent="0.3">
      <c r="A676" t="s">
        <v>5</v>
      </c>
      <c r="B676">
        <v>2000</v>
      </c>
      <c r="C676" t="s">
        <v>8</v>
      </c>
      <c r="D676" t="s">
        <v>31</v>
      </c>
      <c r="E676">
        <v>0</v>
      </c>
      <c r="F676" s="8"/>
    </row>
    <row r="677" spans="1:6" ht="15.75" hidden="1" thickBot="1" x14ac:dyDescent="0.3">
      <c r="A677" t="s">
        <v>5</v>
      </c>
      <c r="B677">
        <v>2000</v>
      </c>
      <c r="C677" t="s">
        <v>9</v>
      </c>
      <c r="D677" t="s">
        <v>31</v>
      </c>
      <c r="E677">
        <v>271.02999999999997</v>
      </c>
      <c r="F677" s="8"/>
    </row>
    <row r="678" spans="1:6" ht="15.75" hidden="1" thickBot="1" x14ac:dyDescent="0.3">
      <c r="A678" t="s">
        <v>5</v>
      </c>
      <c r="B678">
        <v>2000</v>
      </c>
      <c r="C678" t="s">
        <v>10</v>
      </c>
      <c r="D678" t="s">
        <v>31</v>
      </c>
      <c r="E678">
        <v>88.89</v>
      </c>
      <c r="F678" s="8"/>
    </row>
    <row r="679" spans="1:6" ht="15.75" hidden="1" thickBot="1" x14ac:dyDescent="0.3">
      <c r="A679" t="s">
        <v>5</v>
      </c>
      <c r="B679">
        <v>2000</v>
      </c>
      <c r="C679" t="s">
        <v>11</v>
      </c>
      <c r="D679" t="s">
        <v>31</v>
      </c>
      <c r="E679">
        <v>72.06</v>
      </c>
      <c r="F679" s="8"/>
    </row>
    <row r="680" spans="1:6" ht="15.75" hidden="1" thickBot="1" x14ac:dyDescent="0.3">
      <c r="A680" t="s">
        <v>5</v>
      </c>
      <c r="B680">
        <v>2000</v>
      </c>
      <c r="C680" t="s">
        <v>12</v>
      </c>
      <c r="D680" t="s">
        <v>31</v>
      </c>
      <c r="E680">
        <v>96.8</v>
      </c>
      <c r="F680" s="8"/>
    </row>
    <row r="681" spans="1:6" ht="15.75" hidden="1" thickBot="1" x14ac:dyDescent="0.3">
      <c r="A681" t="s">
        <v>5</v>
      </c>
      <c r="B681">
        <v>2000</v>
      </c>
      <c r="C681" t="s">
        <v>13</v>
      </c>
      <c r="D681" t="s">
        <v>31</v>
      </c>
      <c r="E681">
        <v>114.41</v>
      </c>
      <c r="F681" s="8"/>
    </row>
    <row r="682" spans="1:6" ht="15.75" hidden="1" thickBot="1" x14ac:dyDescent="0.3">
      <c r="A682" t="s">
        <v>5</v>
      </c>
      <c r="B682">
        <v>2000</v>
      </c>
      <c r="C682" t="s">
        <v>14</v>
      </c>
      <c r="D682" t="s">
        <v>31</v>
      </c>
      <c r="E682">
        <v>113.46</v>
      </c>
      <c r="F682" s="8"/>
    </row>
    <row r="683" spans="1:6" ht="15.75" hidden="1" thickBot="1" x14ac:dyDescent="0.3">
      <c r="A683" t="s">
        <v>5</v>
      </c>
      <c r="B683">
        <v>2000</v>
      </c>
      <c r="C683" t="s">
        <v>15</v>
      </c>
      <c r="D683" t="s">
        <v>31</v>
      </c>
      <c r="E683">
        <v>113.49</v>
      </c>
      <c r="F683" s="8"/>
    </row>
    <row r="684" spans="1:6" ht="15.75" hidden="1" thickBot="1" x14ac:dyDescent="0.3">
      <c r="A684" t="s">
        <v>5</v>
      </c>
      <c r="B684">
        <v>2000</v>
      </c>
      <c r="C684" t="s">
        <v>16</v>
      </c>
      <c r="D684" t="s">
        <v>31</v>
      </c>
      <c r="E684">
        <v>122.09</v>
      </c>
      <c r="F684" s="8"/>
    </row>
    <row r="685" spans="1:6" ht="15.75" hidden="1" thickBot="1" x14ac:dyDescent="0.3">
      <c r="A685" t="s">
        <v>5</v>
      </c>
      <c r="B685">
        <v>2000</v>
      </c>
      <c r="C685" t="s">
        <v>17</v>
      </c>
      <c r="D685" t="s">
        <v>31</v>
      </c>
      <c r="E685">
        <v>112.94</v>
      </c>
      <c r="F685" s="8"/>
    </row>
    <row r="686" spans="1:6" ht="15.75" hidden="1" thickBot="1" x14ac:dyDescent="0.3">
      <c r="A686" t="s">
        <v>5</v>
      </c>
      <c r="B686">
        <v>2000</v>
      </c>
      <c r="C686" t="s">
        <v>18</v>
      </c>
      <c r="D686" t="s">
        <v>31</v>
      </c>
      <c r="E686">
        <v>111.08</v>
      </c>
      <c r="F686" s="8"/>
    </row>
    <row r="687" spans="1:6" ht="15.75" hidden="1" thickBot="1" x14ac:dyDescent="0.3">
      <c r="A687" t="s">
        <v>5</v>
      </c>
      <c r="B687">
        <v>2000</v>
      </c>
      <c r="C687" t="s">
        <v>19</v>
      </c>
      <c r="D687" t="s">
        <v>31</v>
      </c>
      <c r="E687">
        <v>114.5</v>
      </c>
      <c r="F687" s="8"/>
    </row>
    <row r="688" spans="1:6" ht="15.75" hidden="1" thickBot="1" x14ac:dyDescent="0.3">
      <c r="A688" t="s">
        <v>5</v>
      </c>
      <c r="B688">
        <v>2000</v>
      </c>
      <c r="C688" t="s">
        <v>20</v>
      </c>
      <c r="D688" t="s">
        <v>31</v>
      </c>
      <c r="E688">
        <v>112.48</v>
      </c>
      <c r="F688" s="8"/>
    </row>
    <row r="689" spans="1:6" ht="15.75" hidden="1" thickBot="1" x14ac:dyDescent="0.3">
      <c r="A689" t="s">
        <v>5</v>
      </c>
      <c r="B689">
        <v>2000</v>
      </c>
      <c r="C689" t="s">
        <v>21</v>
      </c>
      <c r="D689" t="s">
        <v>31</v>
      </c>
      <c r="E689">
        <v>105.27</v>
      </c>
      <c r="F689" s="8"/>
    </row>
    <row r="690" spans="1:6" ht="15.75" hidden="1" thickBot="1" x14ac:dyDescent="0.3">
      <c r="A690" t="s">
        <v>5</v>
      </c>
      <c r="B690">
        <v>2000</v>
      </c>
      <c r="C690" t="s">
        <v>22</v>
      </c>
      <c r="D690" t="s">
        <v>31</v>
      </c>
      <c r="E690">
        <v>70.680000000000007</v>
      </c>
      <c r="F690" s="8"/>
    </row>
    <row r="691" spans="1:6" ht="15.75" hidden="1" thickBot="1" x14ac:dyDescent="0.3">
      <c r="A691" t="s">
        <v>5</v>
      </c>
      <c r="B691">
        <v>2000</v>
      </c>
      <c r="C691" t="s">
        <v>23</v>
      </c>
      <c r="D691" t="s">
        <v>31</v>
      </c>
      <c r="E691">
        <v>51.42</v>
      </c>
      <c r="F691" s="8"/>
    </row>
    <row r="692" spans="1:6" ht="15.75" hidden="1" thickBot="1" x14ac:dyDescent="0.3">
      <c r="A692" t="s">
        <v>5</v>
      </c>
      <c r="B692">
        <v>2000</v>
      </c>
      <c r="C692" t="s">
        <v>24</v>
      </c>
      <c r="D692" t="s">
        <v>31</v>
      </c>
      <c r="E692">
        <v>21.23</v>
      </c>
      <c r="F692" s="8"/>
    </row>
    <row r="693" spans="1:6" ht="15.75" hidden="1" thickBot="1" x14ac:dyDescent="0.3">
      <c r="A693" t="s">
        <v>5</v>
      </c>
      <c r="B693">
        <v>2000</v>
      </c>
      <c r="C693" t="s">
        <v>25</v>
      </c>
      <c r="D693" t="s">
        <v>31</v>
      </c>
      <c r="E693">
        <v>4.58</v>
      </c>
      <c r="F693" s="8"/>
    </row>
    <row r="694" spans="1:6" ht="15.75" hidden="1" thickBot="1" x14ac:dyDescent="0.3">
      <c r="A694" t="s">
        <v>5</v>
      </c>
      <c r="B694">
        <v>2000</v>
      </c>
      <c r="C694" t="s">
        <v>26</v>
      </c>
      <c r="D694" t="s">
        <v>31</v>
      </c>
      <c r="E694">
        <v>0.46</v>
      </c>
      <c r="F694" s="8"/>
    </row>
    <row r="695" spans="1:6" ht="15.75" hidden="1" thickBot="1" x14ac:dyDescent="0.3">
      <c r="A695" t="s">
        <v>5</v>
      </c>
      <c r="B695">
        <v>2000</v>
      </c>
      <c r="C695" t="s">
        <v>6</v>
      </c>
      <c r="D695" t="s">
        <v>32</v>
      </c>
      <c r="E695">
        <v>0</v>
      </c>
      <c r="F695" s="8"/>
    </row>
    <row r="696" spans="1:6" ht="15.75" hidden="1" thickBot="1" x14ac:dyDescent="0.3">
      <c r="A696" t="s">
        <v>5</v>
      </c>
      <c r="B696">
        <v>2000</v>
      </c>
      <c r="C696" t="s">
        <v>7</v>
      </c>
      <c r="D696" t="s">
        <v>32</v>
      </c>
      <c r="E696">
        <v>0</v>
      </c>
      <c r="F696" s="8"/>
    </row>
    <row r="697" spans="1:6" ht="15.75" hidden="1" thickBot="1" x14ac:dyDescent="0.3">
      <c r="A697" t="s">
        <v>5</v>
      </c>
      <c r="B697">
        <v>2000</v>
      </c>
      <c r="C697" t="s">
        <v>8</v>
      </c>
      <c r="D697" t="s">
        <v>32</v>
      </c>
      <c r="E697">
        <v>0</v>
      </c>
      <c r="F697" s="8"/>
    </row>
    <row r="698" spans="1:6" ht="15.75" hidden="1" thickBot="1" x14ac:dyDescent="0.3">
      <c r="A698" t="s">
        <v>5</v>
      </c>
      <c r="B698">
        <v>2000</v>
      </c>
      <c r="C698" t="s">
        <v>9</v>
      </c>
      <c r="D698" t="s">
        <v>32</v>
      </c>
      <c r="E698">
        <v>39.119999999999997</v>
      </c>
      <c r="F698" s="8"/>
    </row>
    <row r="699" spans="1:6" ht="15.75" hidden="1" thickBot="1" x14ac:dyDescent="0.3">
      <c r="A699" t="s">
        <v>5</v>
      </c>
      <c r="B699">
        <v>2000</v>
      </c>
      <c r="C699" t="s">
        <v>10</v>
      </c>
      <c r="D699" t="s">
        <v>32</v>
      </c>
      <c r="E699">
        <v>295.70999999999998</v>
      </c>
      <c r="F699" s="8"/>
    </row>
    <row r="700" spans="1:6" ht="15.75" hidden="1" thickBot="1" x14ac:dyDescent="0.3">
      <c r="A700" t="s">
        <v>5</v>
      </c>
      <c r="B700">
        <v>2000</v>
      </c>
      <c r="C700" t="s">
        <v>11</v>
      </c>
      <c r="D700" t="s">
        <v>32</v>
      </c>
      <c r="E700">
        <v>293.48</v>
      </c>
      <c r="F700" s="8"/>
    </row>
    <row r="701" spans="1:6" ht="15.75" hidden="1" thickBot="1" x14ac:dyDescent="0.3">
      <c r="A701" t="s">
        <v>5</v>
      </c>
      <c r="B701">
        <v>2000</v>
      </c>
      <c r="C701" t="s">
        <v>12</v>
      </c>
      <c r="D701" t="s">
        <v>32</v>
      </c>
      <c r="E701">
        <v>319.75</v>
      </c>
      <c r="F701" s="8"/>
    </row>
    <row r="702" spans="1:6" ht="15.75" hidden="1" thickBot="1" x14ac:dyDescent="0.3">
      <c r="A702" t="s">
        <v>5</v>
      </c>
      <c r="B702">
        <v>2000</v>
      </c>
      <c r="C702" t="s">
        <v>13</v>
      </c>
      <c r="D702" t="s">
        <v>32</v>
      </c>
      <c r="E702">
        <v>320.43</v>
      </c>
      <c r="F702" s="8"/>
    </row>
    <row r="703" spans="1:6" ht="15.75" hidden="1" thickBot="1" x14ac:dyDescent="0.3">
      <c r="A703" t="s">
        <v>5</v>
      </c>
      <c r="B703">
        <v>2000</v>
      </c>
      <c r="C703" t="s">
        <v>14</v>
      </c>
      <c r="D703" t="s">
        <v>32</v>
      </c>
      <c r="E703">
        <v>282.77999999999997</v>
      </c>
      <c r="F703" s="8"/>
    </row>
    <row r="704" spans="1:6" ht="15.75" hidden="1" thickBot="1" x14ac:dyDescent="0.3">
      <c r="A704" t="s">
        <v>5</v>
      </c>
      <c r="B704">
        <v>2000</v>
      </c>
      <c r="C704" t="s">
        <v>15</v>
      </c>
      <c r="D704" t="s">
        <v>32</v>
      </c>
      <c r="E704">
        <v>254.62</v>
      </c>
      <c r="F704" s="8"/>
    </row>
    <row r="705" spans="1:6" ht="15.75" hidden="1" thickBot="1" x14ac:dyDescent="0.3">
      <c r="A705" t="s">
        <v>5</v>
      </c>
      <c r="B705">
        <v>2000</v>
      </c>
      <c r="C705" t="s">
        <v>16</v>
      </c>
      <c r="D705" t="s">
        <v>32</v>
      </c>
      <c r="E705">
        <v>250.4</v>
      </c>
      <c r="F705" s="8"/>
    </row>
    <row r="706" spans="1:6" ht="15.75" hidden="1" thickBot="1" x14ac:dyDescent="0.3">
      <c r="A706" t="s">
        <v>5</v>
      </c>
      <c r="B706">
        <v>2000</v>
      </c>
      <c r="C706" t="s">
        <v>17</v>
      </c>
      <c r="D706" t="s">
        <v>32</v>
      </c>
      <c r="E706">
        <v>215.52</v>
      </c>
      <c r="F706" s="8"/>
    </row>
    <row r="707" spans="1:6" ht="15.75" hidden="1" thickBot="1" x14ac:dyDescent="0.3">
      <c r="A707" t="s">
        <v>5</v>
      </c>
      <c r="B707">
        <v>2000</v>
      </c>
      <c r="C707" t="s">
        <v>18</v>
      </c>
      <c r="D707" t="s">
        <v>32</v>
      </c>
      <c r="E707">
        <v>163.37</v>
      </c>
      <c r="F707" s="8"/>
    </row>
    <row r="708" spans="1:6" ht="15.75" hidden="1" thickBot="1" x14ac:dyDescent="0.3">
      <c r="A708" t="s">
        <v>5</v>
      </c>
      <c r="B708">
        <v>2000</v>
      </c>
      <c r="C708" t="s">
        <v>19</v>
      </c>
      <c r="D708" t="s">
        <v>32</v>
      </c>
      <c r="E708">
        <v>139.75</v>
      </c>
      <c r="F708" s="8"/>
    </row>
    <row r="709" spans="1:6" ht="15.75" hidden="1" thickBot="1" x14ac:dyDescent="0.3">
      <c r="A709" t="s">
        <v>5</v>
      </c>
      <c r="B709">
        <v>2000</v>
      </c>
      <c r="C709" t="s">
        <v>20</v>
      </c>
      <c r="D709" t="s">
        <v>32</v>
      </c>
      <c r="E709">
        <v>110.79</v>
      </c>
      <c r="F709" s="8"/>
    </row>
    <row r="710" spans="1:6" ht="15.75" hidden="1" thickBot="1" x14ac:dyDescent="0.3">
      <c r="A710" t="s">
        <v>5</v>
      </c>
      <c r="B710">
        <v>2000</v>
      </c>
      <c r="C710" t="s">
        <v>21</v>
      </c>
      <c r="D710" t="s">
        <v>32</v>
      </c>
      <c r="E710">
        <v>84.55</v>
      </c>
      <c r="F710" s="8"/>
    </row>
    <row r="711" spans="1:6" ht="15.75" hidden="1" thickBot="1" x14ac:dyDescent="0.3">
      <c r="A711" t="s">
        <v>5</v>
      </c>
      <c r="B711">
        <v>2000</v>
      </c>
      <c r="C711" t="s">
        <v>22</v>
      </c>
      <c r="D711" t="s">
        <v>32</v>
      </c>
      <c r="E711">
        <v>52.43</v>
      </c>
      <c r="F711" s="8"/>
    </row>
    <row r="712" spans="1:6" ht="15.75" hidden="1" thickBot="1" x14ac:dyDescent="0.3">
      <c r="A712" t="s">
        <v>5</v>
      </c>
      <c r="B712">
        <v>2000</v>
      </c>
      <c r="C712" t="s">
        <v>23</v>
      </c>
      <c r="D712" t="s">
        <v>32</v>
      </c>
      <c r="E712">
        <v>32.81</v>
      </c>
      <c r="F712" s="8"/>
    </row>
    <row r="713" spans="1:6" ht="15.75" hidden="1" thickBot="1" x14ac:dyDescent="0.3">
      <c r="A713" t="s">
        <v>5</v>
      </c>
      <c r="B713">
        <v>2000</v>
      </c>
      <c r="C713" t="s">
        <v>24</v>
      </c>
      <c r="D713" t="s">
        <v>32</v>
      </c>
      <c r="E713">
        <v>12.19</v>
      </c>
      <c r="F713" s="8"/>
    </row>
    <row r="714" spans="1:6" ht="15.75" hidden="1" thickBot="1" x14ac:dyDescent="0.3">
      <c r="A714" t="s">
        <v>5</v>
      </c>
      <c r="B714">
        <v>2000</v>
      </c>
      <c r="C714" t="s">
        <v>25</v>
      </c>
      <c r="D714" t="s">
        <v>32</v>
      </c>
      <c r="E714">
        <v>2.33</v>
      </c>
      <c r="F714" s="8"/>
    </row>
    <row r="715" spans="1:6" ht="15.75" hidden="1" thickBot="1" x14ac:dyDescent="0.3">
      <c r="A715" t="s">
        <v>5</v>
      </c>
      <c r="B715">
        <v>2000</v>
      </c>
      <c r="C715" t="s">
        <v>26</v>
      </c>
      <c r="D715" t="s">
        <v>32</v>
      </c>
      <c r="E715">
        <v>0.2</v>
      </c>
      <c r="F715" s="8"/>
    </row>
    <row r="716" spans="1:6" ht="15.75" hidden="1" thickBot="1" x14ac:dyDescent="0.3">
      <c r="A716" t="s">
        <v>5</v>
      </c>
      <c r="B716">
        <v>2000</v>
      </c>
      <c r="C716" t="s">
        <v>6</v>
      </c>
      <c r="D716" t="s">
        <v>33</v>
      </c>
      <c r="E716">
        <v>0</v>
      </c>
      <c r="F716" s="8"/>
    </row>
    <row r="717" spans="1:6" ht="15.75" hidden="1" thickBot="1" x14ac:dyDescent="0.3">
      <c r="A717" t="s">
        <v>5</v>
      </c>
      <c r="B717">
        <v>2000</v>
      </c>
      <c r="C717" t="s">
        <v>7</v>
      </c>
      <c r="D717" t="s">
        <v>33</v>
      </c>
      <c r="E717">
        <v>0</v>
      </c>
      <c r="F717" s="8"/>
    </row>
    <row r="718" spans="1:6" ht="15.75" hidden="1" thickBot="1" x14ac:dyDescent="0.3">
      <c r="A718" t="s">
        <v>5</v>
      </c>
      <c r="B718">
        <v>2000</v>
      </c>
      <c r="C718" t="s">
        <v>8</v>
      </c>
      <c r="D718" t="s">
        <v>33</v>
      </c>
      <c r="E718">
        <v>0</v>
      </c>
      <c r="F718" s="8"/>
    </row>
    <row r="719" spans="1:6" ht="15.75" hidden="1" thickBot="1" x14ac:dyDescent="0.3">
      <c r="A719" t="s">
        <v>5</v>
      </c>
      <c r="B719">
        <v>2000</v>
      </c>
      <c r="C719" t="s">
        <v>9</v>
      </c>
      <c r="D719" t="s">
        <v>33</v>
      </c>
      <c r="E719">
        <v>0</v>
      </c>
      <c r="F719" s="8"/>
    </row>
    <row r="720" spans="1:6" ht="15.75" hidden="1" thickBot="1" x14ac:dyDescent="0.3">
      <c r="A720" t="s">
        <v>5</v>
      </c>
      <c r="B720">
        <v>2000</v>
      </c>
      <c r="C720" t="s">
        <v>10</v>
      </c>
      <c r="D720" t="s">
        <v>33</v>
      </c>
      <c r="E720">
        <v>18.809999999999999</v>
      </c>
      <c r="F720" s="8"/>
    </row>
    <row r="721" spans="1:6" ht="15.75" hidden="1" thickBot="1" x14ac:dyDescent="0.3">
      <c r="A721" t="s">
        <v>5</v>
      </c>
      <c r="B721">
        <v>2000</v>
      </c>
      <c r="C721" t="s">
        <v>11</v>
      </c>
      <c r="D721" t="s">
        <v>33</v>
      </c>
      <c r="E721">
        <v>106.84</v>
      </c>
      <c r="F721" s="8"/>
    </row>
    <row r="722" spans="1:6" ht="15.75" hidden="1" thickBot="1" x14ac:dyDescent="0.3">
      <c r="A722" t="s">
        <v>5</v>
      </c>
      <c r="B722">
        <v>2000</v>
      </c>
      <c r="C722" t="s">
        <v>12</v>
      </c>
      <c r="D722" t="s">
        <v>33</v>
      </c>
      <c r="E722">
        <v>158.53</v>
      </c>
      <c r="F722" s="8"/>
    </row>
    <row r="723" spans="1:6" ht="15.75" hidden="1" thickBot="1" x14ac:dyDescent="0.3">
      <c r="A723" t="s">
        <v>5</v>
      </c>
      <c r="B723">
        <v>2000</v>
      </c>
      <c r="C723" t="s">
        <v>13</v>
      </c>
      <c r="D723" t="s">
        <v>33</v>
      </c>
      <c r="E723">
        <v>159.6</v>
      </c>
      <c r="F723" s="8"/>
    </row>
    <row r="724" spans="1:6" ht="15.75" hidden="1" thickBot="1" x14ac:dyDescent="0.3">
      <c r="A724" t="s">
        <v>5</v>
      </c>
      <c r="B724">
        <v>2000</v>
      </c>
      <c r="C724" t="s">
        <v>14</v>
      </c>
      <c r="D724" t="s">
        <v>33</v>
      </c>
      <c r="E724">
        <v>132.80000000000001</v>
      </c>
      <c r="F724" s="8"/>
    </row>
    <row r="725" spans="1:6" ht="15.75" hidden="1" thickBot="1" x14ac:dyDescent="0.3">
      <c r="A725" t="s">
        <v>5</v>
      </c>
      <c r="B725">
        <v>2000</v>
      </c>
      <c r="C725" t="s">
        <v>15</v>
      </c>
      <c r="D725" t="s">
        <v>33</v>
      </c>
      <c r="E725">
        <v>112.19</v>
      </c>
      <c r="F725" s="8"/>
    </row>
    <row r="726" spans="1:6" ht="15.75" hidden="1" thickBot="1" x14ac:dyDescent="0.3">
      <c r="A726" t="s">
        <v>5</v>
      </c>
      <c r="B726">
        <v>2000</v>
      </c>
      <c r="C726" t="s">
        <v>16</v>
      </c>
      <c r="D726" t="s">
        <v>33</v>
      </c>
      <c r="E726">
        <v>102.4</v>
      </c>
      <c r="F726" s="8"/>
    </row>
    <row r="727" spans="1:6" ht="15.75" hidden="1" thickBot="1" x14ac:dyDescent="0.3">
      <c r="A727" t="s">
        <v>5</v>
      </c>
      <c r="B727">
        <v>2000</v>
      </c>
      <c r="C727" t="s">
        <v>17</v>
      </c>
      <c r="D727" t="s">
        <v>33</v>
      </c>
      <c r="E727">
        <v>85.57</v>
      </c>
      <c r="F727" s="8"/>
    </row>
    <row r="728" spans="1:6" ht="15.75" hidden="1" thickBot="1" x14ac:dyDescent="0.3">
      <c r="A728" t="s">
        <v>5</v>
      </c>
      <c r="B728">
        <v>2000</v>
      </c>
      <c r="C728" t="s">
        <v>18</v>
      </c>
      <c r="D728" t="s">
        <v>33</v>
      </c>
      <c r="E728">
        <v>59.36</v>
      </c>
      <c r="F728" s="8"/>
    </row>
    <row r="729" spans="1:6" ht="15.75" hidden="1" thickBot="1" x14ac:dyDescent="0.3">
      <c r="A729" t="s">
        <v>5</v>
      </c>
      <c r="B729">
        <v>2000</v>
      </c>
      <c r="C729" t="s">
        <v>19</v>
      </c>
      <c r="D729" t="s">
        <v>33</v>
      </c>
      <c r="E729">
        <v>44.63</v>
      </c>
      <c r="F729" s="8"/>
    </row>
    <row r="730" spans="1:6" ht="15.75" hidden="1" thickBot="1" x14ac:dyDescent="0.3">
      <c r="A730" t="s">
        <v>5</v>
      </c>
      <c r="B730">
        <v>2000</v>
      </c>
      <c r="C730" t="s">
        <v>20</v>
      </c>
      <c r="D730" t="s">
        <v>33</v>
      </c>
      <c r="E730">
        <v>35.520000000000003</v>
      </c>
      <c r="F730" s="8"/>
    </row>
    <row r="731" spans="1:6" ht="15.75" hidden="1" thickBot="1" x14ac:dyDescent="0.3">
      <c r="A731" t="s">
        <v>5</v>
      </c>
      <c r="B731">
        <v>2000</v>
      </c>
      <c r="C731" t="s">
        <v>21</v>
      </c>
      <c r="D731" t="s">
        <v>33</v>
      </c>
      <c r="E731">
        <v>26.95</v>
      </c>
      <c r="F731" s="8"/>
    </row>
    <row r="732" spans="1:6" ht="15.75" hidden="1" thickBot="1" x14ac:dyDescent="0.3">
      <c r="A732" t="s">
        <v>5</v>
      </c>
      <c r="B732">
        <v>2000</v>
      </c>
      <c r="C732" t="s">
        <v>22</v>
      </c>
      <c r="D732" t="s">
        <v>33</v>
      </c>
      <c r="E732">
        <v>14.56</v>
      </c>
      <c r="F732" s="8"/>
    </row>
    <row r="733" spans="1:6" ht="15.75" hidden="1" thickBot="1" x14ac:dyDescent="0.3">
      <c r="A733" t="s">
        <v>5</v>
      </c>
      <c r="B733">
        <v>2000</v>
      </c>
      <c r="C733" t="s">
        <v>23</v>
      </c>
      <c r="D733" t="s">
        <v>33</v>
      </c>
      <c r="E733">
        <v>7.57</v>
      </c>
      <c r="F733" s="8"/>
    </row>
    <row r="734" spans="1:6" ht="15.75" hidden="1" thickBot="1" x14ac:dyDescent="0.3">
      <c r="A734" t="s">
        <v>5</v>
      </c>
      <c r="B734">
        <v>2000</v>
      </c>
      <c r="C734" t="s">
        <v>24</v>
      </c>
      <c r="D734" t="s">
        <v>33</v>
      </c>
      <c r="E734">
        <v>2.31</v>
      </c>
      <c r="F734" s="8"/>
    </row>
    <row r="735" spans="1:6" ht="15.75" hidden="1" thickBot="1" x14ac:dyDescent="0.3">
      <c r="A735" t="s">
        <v>5</v>
      </c>
      <c r="B735">
        <v>2000</v>
      </c>
      <c r="C735" t="s">
        <v>25</v>
      </c>
      <c r="D735" t="s">
        <v>33</v>
      </c>
      <c r="E735">
        <v>0.4</v>
      </c>
      <c r="F735" s="8"/>
    </row>
    <row r="736" spans="1:6" ht="15.75" hidden="1" thickBot="1" x14ac:dyDescent="0.3">
      <c r="A736" t="s">
        <v>5</v>
      </c>
      <c r="B736">
        <v>2000</v>
      </c>
      <c r="C736" t="s">
        <v>26</v>
      </c>
      <c r="D736" t="s">
        <v>33</v>
      </c>
      <c r="E736">
        <v>0.03</v>
      </c>
      <c r="F736" s="12"/>
    </row>
    <row r="737" spans="1:37" ht="15.75" thickBot="1" x14ac:dyDescent="0.3">
      <c r="A737" t="s">
        <v>5</v>
      </c>
      <c r="B737">
        <v>2005</v>
      </c>
      <c r="C737" t="s">
        <v>6</v>
      </c>
      <c r="D737" t="s">
        <v>27</v>
      </c>
      <c r="E737">
        <v>365.34</v>
      </c>
      <c r="F737" s="4">
        <f t="shared" ref="F737" si="155">E737+E738+E739+E761+E782+E803+E824+E845+E866</f>
        <v>1638.9799999999998</v>
      </c>
      <c r="G737" s="17">
        <f t="shared" ref="G737:G743" si="156">F737/1000</f>
        <v>1.6389799999999999</v>
      </c>
      <c r="H737" s="18" t="s">
        <v>85</v>
      </c>
      <c r="I737" s="17">
        <f t="shared" ref="I737" si="157">E737+E738+E739</f>
        <v>1205.3399999999999</v>
      </c>
      <c r="J737" s="19">
        <f t="shared" ref="J737:J743" si="158">I737/1000</f>
        <v>1.2053399999999999</v>
      </c>
      <c r="K737" s="18" t="s">
        <v>41</v>
      </c>
      <c r="L737">
        <f>SUM(N737:O737)</f>
        <v>2.0557699999999999</v>
      </c>
      <c r="M737" s="17">
        <f t="shared" ref="M737" si="159">G737</f>
        <v>1.6389799999999999</v>
      </c>
      <c r="N737" s="19">
        <f t="shared" ref="N737" si="160">J752+J753+J754</f>
        <v>0.36577999999999999</v>
      </c>
      <c r="O737" s="19">
        <f t="shared" ref="O737" si="161">J755+J756</f>
        <v>1.6899899999999999</v>
      </c>
      <c r="P737" s="19">
        <f t="shared" ref="P737" si="162">J757</f>
        <v>3.7202299999999995</v>
      </c>
      <c r="Q737" s="18">
        <f t="shared" ref="Q737" si="163">O737/N737</f>
        <v>4.620236207556454</v>
      </c>
      <c r="R737" s="5">
        <f t="shared" ref="R737" si="164">J737</f>
        <v>1.2053399999999999</v>
      </c>
      <c r="S737" s="6">
        <f>J738+J739+J740+J745+J746+J747</f>
        <v>1.9247200000000002</v>
      </c>
      <c r="T737" s="6">
        <f>J741+J742+J748+J749</f>
        <v>4.2849199999999996</v>
      </c>
      <c r="U737" s="6"/>
      <c r="V737" s="7">
        <f t="shared" ref="V737" si="165">T737/S737</f>
        <v>2.2262562866287041</v>
      </c>
      <c r="W737" s="5">
        <f>J737</f>
        <v>1.2053399999999999</v>
      </c>
      <c r="X737" s="6">
        <f>J738+J739+J740</f>
        <v>1.4055500000000003</v>
      </c>
      <c r="Y737" s="6">
        <f>J741+J742</f>
        <v>3.6297499999999996</v>
      </c>
      <c r="Z737" s="6">
        <f>J743</f>
        <v>1.1743400000000002</v>
      </c>
      <c r="AA737" s="7">
        <f>Y737/X737</f>
        <v>2.582441037316352</v>
      </c>
      <c r="AB737" s="5">
        <f>G737</f>
        <v>1.6389799999999999</v>
      </c>
      <c r="AC737" s="6">
        <f>G738+G739+G740</f>
        <v>1.01511</v>
      </c>
      <c r="AD737" s="6">
        <f>G741+G742</f>
        <v>3.5865499999999999</v>
      </c>
      <c r="AE737" s="6">
        <f>G743</f>
        <v>1.1743400000000002</v>
      </c>
      <c r="AF737" s="7">
        <f>AD737/AC737</f>
        <v>3.5331638935681848</v>
      </c>
      <c r="AG737" s="5">
        <f>G737</f>
        <v>1.6389799999999999</v>
      </c>
      <c r="AH737" s="6">
        <f>G738+G739+G740+G741</f>
        <v>3.5428099999999998</v>
      </c>
      <c r="AI737" s="6">
        <f>+G742</f>
        <v>1.0588499999999998</v>
      </c>
      <c r="AJ737" s="6">
        <f>G743</f>
        <v>1.1743400000000002</v>
      </c>
      <c r="AK737" s="7">
        <f>AI737/AH737</f>
        <v>0.2988729285510654</v>
      </c>
    </row>
    <row r="738" spans="1:37" ht="15.75" hidden="1" thickBot="1" x14ac:dyDescent="0.3">
      <c r="A738" t="s">
        <v>5</v>
      </c>
      <c r="B738">
        <v>2005</v>
      </c>
      <c r="C738" t="s">
        <v>7</v>
      </c>
      <c r="D738" t="s">
        <v>27</v>
      </c>
      <c r="E738">
        <v>402.53</v>
      </c>
      <c r="F738" s="8">
        <f t="shared" ref="F738" si="166">E762+E763+E764+E765+E766+E767+E768+E769+E770+E783+E784+E785+E786+E787+E788+E789+E790+E791</f>
        <v>0</v>
      </c>
      <c r="G738" s="5">
        <f t="shared" si="156"/>
        <v>0</v>
      </c>
      <c r="H738" s="7" t="s">
        <v>43</v>
      </c>
      <c r="I738" s="5">
        <f t="shared" ref="I738" si="167">E761+E762+E763+E764+E765+E766+E767+E768+E769+E770+E782+E783+E784+E785+E786+E787+E788+E789+E790+E791</f>
        <v>0.43</v>
      </c>
      <c r="J738" s="6">
        <f t="shared" si="158"/>
        <v>4.2999999999999999E-4</v>
      </c>
      <c r="K738" s="7" t="s">
        <v>43</v>
      </c>
      <c r="M738" s="5"/>
      <c r="N738" s="6"/>
      <c r="O738" s="6"/>
      <c r="P738" s="6"/>
      <c r="Q738" s="7"/>
      <c r="R738" s="5"/>
      <c r="S738" s="6"/>
      <c r="T738" s="6"/>
      <c r="U738" s="6"/>
      <c r="V738" s="6"/>
      <c r="W738" s="5"/>
      <c r="X738" s="6"/>
      <c r="Y738" s="6"/>
      <c r="Z738" s="6"/>
      <c r="AA738" s="6"/>
      <c r="AB738" s="5"/>
      <c r="AC738" s="6"/>
      <c r="AD738" s="6"/>
      <c r="AE738" s="6"/>
      <c r="AF738" s="6"/>
      <c r="AG738" s="5"/>
      <c r="AH738" s="6"/>
      <c r="AI738" s="6"/>
      <c r="AJ738" s="6"/>
      <c r="AK738" s="7"/>
    </row>
    <row r="739" spans="1:37" ht="15.75" hidden="1" thickBot="1" x14ac:dyDescent="0.3">
      <c r="A739" t="s">
        <v>5</v>
      </c>
      <c r="B739">
        <v>2005</v>
      </c>
      <c r="C739" t="s">
        <v>8</v>
      </c>
      <c r="D739" t="s">
        <v>27</v>
      </c>
      <c r="E739">
        <v>437.47</v>
      </c>
      <c r="F739" s="8">
        <f t="shared" ref="F739" si="168">E804+E805+E806+E807+E808+E809+E810+E811+E812</f>
        <v>118.12999999999998</v>
      </c>
      <c r="G739" s="5">
        <f t="shared" si="156"/>
        <v>0.11812999999999999</v>
      </c>
      <c r="H739" s="7" t="s">
        <v>30</v>
      </c>
      <c r="I739" s="5">
        <f t="shared" ref="I739" si="169">E803+E804+E805+E806+E807+E808+E809+E810+E811+E812</f>
        <v>199.50000000000003</v>
      </c>
      <c r="J739" s="6">
        <f t="shared" si="158"/>
        <v>0.19950000000000004</v>
      </c>
      <c r="K739" s="7" t="s">
        <v>30</v>
      </c>
      <c r="M739" s="5"/>
      <c r="N739" s="6"/>
      <c r="O739" s="6"/>
      <c r="P739" s="6"/>
      <c r="Q739" s="7"/>
      <c r="R739" s="5"/>
      <c r="S739" s="6"/>
      <c r="T739" s="6"/>
      <c r="U739" s="6"/>
      <c r="V739" s="6"/>
      <c r="W739" s="5"/>
      <c r="X739" s="6"/>
      <c r="Y739" s="6"/>
      <c r="Z739" s="6"/>
      <c r="AA739" s="6"/>
      <c r="AB739" s="5"/>
      <c r="AC739" s="6"/>
      <c r="AD739" s="6"/>
      <c r="AE739" s="6"/>
      <c r="AF739" s="6"/>
      <c r="AG739" s="5"/>
      <c r="AH739" s="6"/>
      <c r="AI739" s="6"/>
      <c r="AJ739" s="6"/>
      <c r="AK739" s="7"/>
    </row>
    <row r="740" spans="1:37" ht="15.75" hidden="1" thickBot="1" x14ac:dyDescent="0.3">
      <c r="A740" t="s">
        <v>5</v>
      </c>
      <c r="B740">
        <v>2005</v>
      </c>
      <c r="C740" t="s">
        <v>9</v>
      </c>
      <c r="D740" t="s">
        <v>27</v>
      </c>
      <c r="E740">
        <v>0</v>
      </c>
      <c r="F740" s="8">
        <f t="shared" ref="F740" si="170">E825+E826+E827+E828+E829+E830+E831+E832+E833</f>
        <v>896.98</v>
      </c>
      <c r="G740" s="5">
        <f t="shared" si="156"/>
        <v>0.89698</v>
      </c>
      <c r="H740" s="7" t="s">
        <v>44</v>
      </c>
      <c r="I740" s="5">
        <f t="shared" ref="I740" si="171">E824+E825+E826+E827+E828+E829+E830+E831+E832+E833</f>
        <v>1205.6200000000001</v>
      </c>
      <c r="J740" s="6">
        <f t="shared" si="158"/>
        <v>1.2056200000000001</v>
      </c>
      <c r="K740" s="7" t="s">
        <v>44</v>
      </c>
      <c r="M740" s="5"/>
      <c r="N740" s="6"/>
      <c r="O740" s="6"/>
      <c r="P740" s="6"/>
      <c r="Q740" s="7"/>
      <c r="R740" s="5"/>
      <c r="S740" s="6"/>
      <c r="T740" s="6"/>
      <c r="U740" s="6"/>
      <c r="V740" s="6"/>
      <c r="W740" s="5"/>
      <c r="X740" s="6"/>
      <c r="Y740" s="6"/>
      <c r="Z740" s="6"/>
      <c r="AA740" s="6"/>
      <c r="AB740" s="5"/>
      <c r="AC740" s="6"/>
      <c r="AD740" s="6"/>
      <c r="AE740" s="6"/>
      <c r="AF740" s="6"/>
      <c r="AG740" s="5"/>
      <c r="AH740" s="6"/>
      <c r="AI740" s="6"/>
      <c r="AJ740" s="6"/>
      <c r="AK740" s="7"/>
    </row>
    <row r="741" spans="1:37" ht="15.75" hidden="1" thickBot="1" x14ac:dyDescent="0.3">
      <c r="A741" t="s">
        <v>5</v>
      </c>
      <c r="B741">
        <v>2005</v>
      </c>
      <c r="C741" t="s">
        <v>10</v>
      </c>
      <c r="D741" t="s">
        <v>27</v>
      </c>
      <c r="E741">
        <v>0</v>
      </c>
      <c r="F741" s="8">
        <f t="shared" ref="F741" si="172">+E846+E847+E848+E849+E850+E851+E852+E853+E854</f>
        <v>2527.6999999999998</v>
      </c>
      <c r="G741" s="5">
        <f t="shared" si="156"/>
        <v>2.5276999999999998</v>
      </c>
      <c r="H741" s="7" t="s">
        <v>45</v>
      </c>
      <c r="I741" s="5">
        <f t="shared" ref="I741" si="173">E845+E846+E847+E848+E849+E850+E851+E852+E853+E854</f>
        <v>2570.9</v>
      </c>
      <c r="J741" s="6">
        <f t="shared" si="158"/>
        <v>2.5709</v>
      </c>
      <c r="K741" s="7" t="s">
        <v>45</v>
      </c>
      <c r="M741" s="5"/>
      <c r="N741" s="6"/>
      <c r="O741" s="6"/>
      <c r="P741" s="6"/>
      <c r="Q741" s="7"/>
      <c r="R741" s="5"/>
      <c r="S741" s="6"/>
      <c r="T741" s="6"/>
      <c r="U741" s="6"/>
      <c r="V741" s="6"/>
      <c r="W741" s="5"/>
      <c r="X741" s="6"/>
      <c r="Y741" s="6"/>
      <c r="Z741" s="6"/>
      <c r="AA741" s="6"/>
      <c r="AB741" s="5"/>
      <c r="AC741" s="6"/>
      <c r="AD741" s="6"/>
      <c r="AE741" s="6"/>
      <c r="AF741" s="6"/>
      <c r="AG741" s="5"/>
      <c r="AH741" s="6"/>
      <c r="AI741" s="6"/>
      <c r="AJ741" s="6"/>
      <c r="AK741" s="7"/>
    </row>
    <row r="742" spans="1:37" ht="15.75" hidden="1" thickBot="1" x14ac:dyDescent="0.3">
      <c r="A742" t="s">
        <v>5</v>
      </c>
      <c r="B742">
        <v>2005</v>
      </c>
      <c r="C742" t="s">
        <v>11</v>
      </c>
      <c r="D742" t="s">
        <v>27</v>
      </c>
      <c r="E742">
        <v>0</v>
      </c>
      <c r="F742" s="8">
        <f t="shared" ref="F742" si="174">E867+E868+E869+E870+E871+E872+E873+E874+E875</f>
        <v>1058.8499999999999</v>
      </c>
      <c r="G742" s="5">
        <f t="shared" si="156"/>
        <v>1.0588499999999998</v>
      </c>
      <c r="H742" s="7" t="s">
        <v>46</v>
      </c>
      <c r="I742" s="5">
        <f t="shared" ref="I742" si="175">E866+E867+E868+E869+E870+E871+E872+E873+E874+E875</f>
        <v>1058.8499999999999</v>
      </c>
      <c r="J742" s="6">
        <f t="shared" si="158"/>
        <v>1.0588499999999998</v>
      </c>
      <c r="K742" s="7" t="s">
        <v>46</v>
      </c>
      <c r="M742" s="5"/>
      <c r="N742" s="6"/>
      <c r="O742" s="6"/>
      <c r="P742" s="6"/>
      <c r="Q742" s="7"/>
      <c r="R742" s="5"/>
      <c r="S742" s="6"/>
      <c r="T742" s="6"/>
      <c r="U742" s="6"/>
      <c r="V742" s="6"/>
      <c r="W742" s="5"/>
      <c r="X742" s="6"/>
      <c r="Y742" s="6"/>
      <c r="Z742" s="6"/>
      <c r="AA742" s="6"/>
      <c r="AB742" s="5"/>
      <c r="AC742" s="6"/>
      <c r="AD742" s="6"/>
      <c r="AE742" s="6"/>
      <c r="AF742" s="6"/>
      <c r="AG742" s="5"/>
      <c r="AH742" s="6"/>
      <c r="AI742" s="6"/>
      <c r="AJ742" s="6"/>
      <c r="AK742" s="7"/>
    </row>
    <row r="743" spans="1:37" ht="15.75" hidden="1" thickBot="1" x14ac:dyDescent="0.3">
      <c r="A743" t="s">
        <v>5</v>
      </c>
      <c r="B743">
        <v>2005</v>
      </c>
      <c r="C743" t="s">
        <v>12</v>
      </c>
      <c r="D743" t="s">
        <v>27</v>
      </c>
      <c r="E743">
        <v>0</v>
      </c>
      <c r="F743" s="8">
        <f t="shared" ref="F743" si="176">E771+E772+E773+E774+E775+E776+E777+E778+E792+E793+E794+E795+E796+E797+E798+E799+E813+E814+E815+E816+E817+E818+E819+E820+E834+E835+E836+E837+E838+E839+E840+E841+E855+E856+E857+E858+E859+E860+E861+E862+E876+E877+E878+E879+E880+E881+E882+E883</f>
        <v>1174.3400000000001</v>
      </c>
      <c r="G743" s="9">
        <f t="shared" si="156"/>
        <v>1.1743400000000002</v>
      </c>
      <c r="H743" s="11" t="s">
        <v>86</v>
      </c>
      <c r="I743" s="9">
        <f t="shared" ref="I743" si="177">E771+E772+E773+E774+E775+E776+E777+E778+E792+E793+E794+E795+E796+E797+E798+E799+E813+E814+E815+E816+E817+E818+E819+E820+E834+E835+E836+E837+E838+E839+E840+E841+E855+E856+E857+E858+E859+E860+E861+E862+E876+E877+E878+E879+E880+E881+E882+E883</f>
        <v>1174.3400000000001</v>
      </c>
      <c r="J743" s="10">
        <f t="shared" si="158"/>
        <v>1.1743400000000002</v>
      </c>
      <c r="K743" s="11" t="s">
        <v>86</v>
      </c>
      <c r="M743" s="9"/>
      <c r="N743" s="10"/>
      <c r="O743" s="10"/>
      <c r="P743" s="10"/>
      <c r="Q743" s="11"/>
      <c r="R743" s="9"/>
      <c r="S743" s="10"/>
      <c r="T743" s="10"/>
      <c r="U743" s="10"/>
      <c r="V743" s="10"/>
      <c r="W743" s="9"/>
      <c r="X743" s="10"/>
      <c r="Y743" s="10"/>
      <c r="Z743" s="10"/>
      <c r="AA743" s="10"/>
      <c r="AB743" s="9"/>
      <c r="AC743" s="10"/>
      <c r="AD743" s="10"/>
      <c r="AE743" s="10"/>
      <c r="AF743" s="10"/>
      <c r="AG743" s="9"/>
      <c r="AH743" s="10"/>
      <c r="AI743" s="10"/>
      <c r="AJ743" s="10"/>
      <c r="AK743" s="11"/>
    </row>
    <row r="744" spans="1:37" ht="15.75" hidden="1" thickBot="1" x14ac:dyDescent="0.3">
      <c r="A744" t="s">
        <v>5</v>
      </c>
      <c r="B744">
        <v>2005</v>
      </c>
      <c r="C744" t="s">
        <v>13</v>
      </c>
      <c r="D744" t="s">
        <v>27</v>
      </c>
      <c r="E744">
        <v>0</v>
      </c>
      <c r="F744" s="8"/>
    </row>
    <row r="745" spans="1:37" ht="15.75" hidden="1" thickBot="1" x14ac:dyDescent="0.3">
      <c r="A745" t="s">
        <v>5</v>
      </c>
      <c r="B745">
        <v>2005</v>
      </c>
      <c r="C745" t="s">
        <v>14</v>
      </c>
      <c r="D745" t="s">
        <v>27</v>
      </c>
      <c r="E745">
        <v>0</v>
      </c>
      <c r="F745" s="8"/>
      <c r="H745" s="20" t="s">
        <v>62</v>
      </c>
      <c r="I745" s="19">
        <f t="shared" ref="I745" si="178">E771+E772+E773+E774+E775+E776+E777+E778+E792+E793+E794+E795+E796+E797+E798+E799</f>
        <v>0</v>
      </c>
      <c r="J745" s="19">
        <f t="shared" ref="J745:J749" si="179">I745/1000</f>
        <v>0</v>
      </c>
      <c r="K745" s="18" t="s">
        <v>43</v>
      </c>
    </row>
    <row r="746" spans="1:37" ht="15.75" hidden="1" thickBot="1" x14ac:dyDescent="0.3">
      <c r="A746" t="s">
        <v>5</v>
      </c>
      <c r="B746">
        <v>2005</v>
      </c>
      <c r="C746" t="s">
        <v>15</v>
      </c>
      <c r="D746" t="s">
        <v>27</v>
      </c>
      <c r="E746">
        <v>0</v>
      </c>
      <c r="F746" s="8"/>
      <c r="H746" s="5"/>
      <c r="I746" s="6">
        <f t="shared" ref="I746" si="180">E813+E814+E815+E816+E817+E818+E819+E820</f>
        <v>51.070000000000007</v>
      </c>
      <c r="J746" s="6">
        <f t="shared" si="179"/>
        <v>5.1070000000000004E-2</v>
      </c>
      <c r="K746" s="7" t="s">
        <v>30</v>
      </c>
    </row>
    <row r="747" spans="1:37" ht="15.75" hidden="1" thickBot="1" x14ac:dyDescent="0.3">
      <c r="A747" t="s">
        <v>5</v>
      </c>
      <c r="B747">
        <v>2005</v>
      </c>
      <c r="C747" t="s">
        <v>16</v>
      </c>
      <c r="D747" t="s">
        <v>27</v>
      </c>
      <c r="E747">
        <v>0</v>
      </c>
      <c r="F747" s="8"/>
      <c r="H747" s="5"/>
      <c r="I747" s="6">
        <f t="shared" ref="I747" si="181">E834+E835+E836+E837+E838+E839+E840+E841</f>
        <v>468.1</v>
      </c>
      <c r="J747" s="6">
        <f t="shared" si="179"/>
        <v>0.46810000000000002</v>
      </c>
      <c r="K747" s="7" t="s">
        <v>44</v>
      </c>
    </row>
    <row r="748" spans="1:37" ht="15.75" hidden="1" thickBot="1" x14ac:dyDescent="0.3">
      <c r="A748" t="s">
        <v>5</v>
      </c>
      <c r="B748">
        <v>2005</v>
      </c>
      <c r="C748" t="s">
        <v>17</v>
      </c>
      <c r="D748" t="s">
        <v>27</v>
      </c>
      <c r="E748">
        <v>0</v>
      </c>
      <c r="F748" s="8"/>
      <c r="H748" s="5"/>
      <c r="I748" s="6">
        <f t="shared" ref="I748" si="182">E855+E856+E857+E858+E859+E860+E861+E862</f>
        <v>495.27</v>
      </c>
      <c r="J748" s="6">
        <f t="shared" si="179"/>
        <v>0.49526999999999999</v>
      </c>
      <c r="K748" s="7" t="s">
        <v>45</v>
      </c>
    </row>
    <row r="749" spans="1:37" ht="15.75" hidden="1" thickBot="1" x14ac:dyDescent="0.3">
      <c r="A749" t="s">
        <v>5</v>
      </c>
      <c r="B749">
        <v>2005</v>
      </c>
      <c r="C749" t="s">
        <v>18</v>
      </c>
      <c r="D749" t="s">
        <v>27</v>
      </c>
      <c r="E749">
        <v>0</v>
      </c>
      <c r="F749" s="8"/>
      <c r="H749" s="9"/>
      <c r="I749" s="10">
        <f t="shared" ref="I749" si="183">E876+E877+E878+E879+E880+E881+E882+E883</f>
        <v>159.89999999999998</v>
      </c>
      <c r="J749" s="10">
        <f t="shared" si="179"/>
        <v>0.15989999999999999</v>
      </c>
      <c r="K749" s="11" t="s">
        <v>46</v>
      </c>
    </row>
    <row r="750" spans="1:37" ht="15.75" hidden="1" thickBot="1" x14ac:dyDescent="0.3">
      <c r="A750" t="s">
        <v>5</v>
      </c>
      <c r="B750">
        <v>2005</v>
      </c>
      <c r="C750" t="s">
        <v>19</v>
      </c>
      <c r="D750" t="s">
        <v>27</v>
      </c>
      <c r="E750">
        <v>0</v>
      </c>
      <c r="F750" s="8"/>
    </row>
    <row r="751" spans="1:37" ht="15.75" hidden="1" thickBot="1" x14ac:dyDescent="0.3">
      <c r="A751" t="s">
        <v>5</v>
      </c>
      <c r="B751">
        <v>2005</v>
      </c>
      <c r="C751" t="s">
        <v>20</v>
      </c>
      <c r="D751" t="s">
        <v>27</v>
      </c>
      <c r="E751">
        <v>0</v>
      </c>
      <c r="F751" s="8"/>
    </row>
    <row r="752" spans="1:37" ht="15.75" hidden="1" thickBot="1" x14ac:dyDescent="0.3">
      <c r="A752" t="s">
        <v>5</v>
      </c>
      <c r="B752">
        <v>2005</v>
      </c>
      <c r="C752" t="s">
        <v>21</v>
      </c>
      <c r="D752" t="s">
        <v>27</v>
      </c>
      <c r="E752">
        <v>0</v>
      </c>
      <c r="F752" s="8"/>
      <c r="H752" s="20" t="s">
        <v>87</v>
      </c>
      <c r="I752" s="19">
        <f t="shared" ref="I752" si="184">SUM(E762:E765)+SUM(E783:E786)</f>
        <v>0</v>
      </c>
      <c r="J752" s="19">
        <f t="shared" ref="J752:J757" si="185">I752/1000</f>
        <v>0</v>
      </c>
      <c r="K752" s="18" t="s">
        <v>43</v>
      </c>
    </row>
    <row r="753" spans="1:11" ht="15.75" hidden="1" thickBot="1" x14ac:dyDescent="0.3">
      <c r="A753" t="s">
        <v>5</v>
      </c>
      <c r="B753">
        <v>2005</v>
      </c>
      <c r="C753" t="s">
        <v>22</v>
      </c>
      <c r="D753" t="s">
        <v>27</v>
      </c>
      <c r="E753">
        <v>0</v>
      </c>
      <c r="F753" s="8"/>
      <c r="H753" s="5"/>
      <c r="I753" s="6">
        <f t="shared" ref="I753" si="186">SUM(E804:E807)</f>
        <v>36.959999999999994</v>
      </c>
      <c r="J753" s="6">
        <f t="shared" si="185"/>
        <v>3.6959999999999993E-2</v>
      </c>
      <c r="K753" s="7" t="s">
        <v>30</v>
      </c>
    </row>
    <row r="754" spans="1:11" ht="15.75" hidden="1" thickBot="1" x14ac:dyDescent="0.3">
      <c r="A754" t="s">
        <v>5</v>
      </c>
      <c r="B754">
        <v>2005</v>
      </c>
      <c r="C754" t="s">
        <v>23</v>
      </c>
      <c r="D754" t="s">
        <v>27</v>
      </c>
      <c r="E754">
        <v>0</v>
      </c>
      <c r="F754" s="8"/>
      <c r="H754" s="5"/>
      <c r="I754" s="6">
        <f t="shared" ref="I754" si="187">SUM(E825:E828)</f>
        <v>328.82</v>
      </c>
      <c r="J754" s="6">
        <f t="shared" si="185"/>
        <v>0.32882</v>
      </c>
      <c r="K754" s="7" t="s">
        <v>44</v>
      </c>
    </row>
    <row r="755" spans="1:11" ht="15.75" hidden="1" thickBot="1" x14ac:dyDescent="0.3">
      <c r="A755" t="s">
        <v>5</v>
      </c>
      <c r="B755">
        <v>2005</v>
      </c>
      <c r="C755" t="s">
        <v>24</v>
      </c>
      <c r="D755" t="s">
        <v>27</v>
      </c>
      <c r="E755">
        <v>0</v>
      </c>
      <c r="F755" s="8"/>
      <c r="H755" s="5"/>
      <c r="I755" s="6">
        <f t="shared" ref="I755" si="188">SUM(E846:E849)</f>
        <v>1218.2</v>
      </c>
      <c r="J755" s="6">
        <f t="shared" si="185"/>
        <v>1.2181999999999999</v>
      </c>
      <c r="K755" s="7" t="s">
        <v>45</v>
      </c>
    </row>
    <row r="756" spans="1:11" ht="15.75" hidden="1" thickBot="1" x14ac:dyDescent="0.3">
      <c r="A756" t="s">
        <v>5</v>
      </c>
      <c r="B756">
        <v>2005</v>
      </c>
      <c r="C756" t="s">
        <v>25</v>
      </c>
      <c r="D756" t="s">
        <v>27</v>
      </c>
      <c r="E756">
        <v>0</v>
      </c>
      <c r="F756" s="8"/>
      <c r="H756" s="9"/>
      <c r="I756" s="10">
        <f t="shared" ref="I756" si="189">SUM(E867:E870)</f>
        <v>471.79</v>
      </c>
      <c r="J756" s="10">
        <f t="shared" si="185"/>
        <v>0.47179000000000004</v>
      </c>
      <c r="K756" s="11" t="s">
        <v>46</v>
      </c>
    </row>
    <row r="757" spans="1:11" ht="15.75" hidden="1" thickBot="1" x14ac:dyDescent="0.3">
      <c r="A757" t="s">
        <v>5</v>
      </c>
      <c r="B757">
        <v>2005</v>
      </c>
      <c r="C757" t="s">
        <v>26</v>
      </c>
      <c r="D757" t="s">
        <v>27</v>
      </c>
      <c r="E757">
        <v>0</v>
      </c>
      <c r="F757" s="8"/>
      <c r="I757">
        <f t="shared" ref="I757" si="190">SUM(E766:E778)+SUM(E787:E799)+SUM(E808:E820)+SUM(E829:E841)+SUM(E850:E862)+SUM(E871:E883)</f>
        <v>3720.2299999999996</v>
      </c>
      <c r="J757" s="6">
        <f t="shared" si="185"/>
        <v>3.7202299999999995</v>
      </c>
      <c r="K757" s="6" t="s">
        <v>88</v>
      </c>
    </row>
    <row r="758" spans="1:11" ht="15.75" hidden="1" thickBot="1" x14ac:dyDescent="0.3">
      <c r="A758" t="s">
        <v>5</v>
      </c>
      <c r="B758">
        <v>2005</v>
      </c>
      <c r="C758" t="s">
        <v>6</v>
      </c>
      <c r="D758" t="s">
        <v>28</v>
      </c>
      <c r="E758">
        <v>0</v>
      </c>
      <c r="F758" s="8"/>
    </row>
    <row r="759" spans="1:11" ht="15.75" hidden="1" thickBot="1" x14ac:dyDescent="0.3">
      <c r="A759" t="s">
        <v>5</v>
      </c>
      <c r="B759">
        <v>2005</v>
      </c>
      <c r="C759" t="s">
        <v>7</v>
      </c>
      <c r="D759" t="s">
        <v>28</v>
      </c>
      <c r="E759">
        <v>0</v>
      </c>
      <c r="F759" s="8"/>
    </row>
    <row r="760" spans="1:11" ht="15.75" hidden="1" thickBot="1" x14ac:dyDescent="0.3">
      <c r="A760" t="s">
        <v>5</v>
      </c>
      <c r="B760">
        <v>2005</v>
      </c>
      <c r="C760" t="s">
        <v>8</v>
      </c>
      <c r="D760" t="s">
        <v>28</v>
      </c>
      <c r="E760">
        <v>0</v>
      </c>
      <c r="F760" s="8"/>
    </row>
    <row r="761" spans="1:11" ht="15.75" hidden="1" thickBot="1" x14ac:dyDescent="0.3">
      <c r="A761" t="s">
        <v>5</v>
      </c>
      <c r="B761">
        <v>2005</v>
      </c>
      <c r="C761" t="s">
        <v>9</v>
      </c>
      <c r="D761" t="s">
        <v>28</v>
      </c>
      <c r="E761">
        <v>0</v>
      </c>
      <c r="F761" s="8"/>
    </row>
    <row r="762" spans="1:11" ht="15.75" hidden="1" thickBot="1" x14ac:dyDescent="0.3">
      <c r="A762" t="s">
        <v>5</v>
      </c>
      <c r="B762">
        <v>2005</v>
      </c>
      <c r="C762" t="s">
        <v>10</v>
      </c>
      <c r="D762" t="s">
        <v>28</v>
      </c>
      <c r="E762">
        <v>0</v>
      </c>
      <c r="F762" s="8"/>
    </row>
    <row r="763" spans="1:11" ht="15.75" hidden="1" thickBot="1" x14ac:dyDescent="0.3">
      <c r="A763" t="s">
        <v>5</v>
      </c>
      <c r="B763">
        <v>2005</v>
      </c>
      <c r="C763" t="s">
        <v>11</v>
      </c>
      <c r="D763" t="s">
        <v>28</v>
      </c>
      <c r="E763">
        <v>0</v>
      </c>
      <c r="F763" s="8"/>
    </row>
    <row r="764" spans="1:11" ht="15.75" hidden="1" thickBot="1" x14ac:dyDescent="0.3">
      <c r="A764" t="s">
        <v>5</v>
      </c>
      <c r="B764">
        <v>2005</v>
      </c>
      <c r="C764" t="s">
        <v>12</v>
      </c>
      <c r="D764" t="s">
        <v>28</v>
      </c>
      <c r="E764">
        <v>0</v>
      </c>
      <c r="F764" s="8"/>
    </row>
    <row r="765" spans="1:11" ht="15.75" hidden="1" thickBot="1" x14ac:dyDescent="0.3">
      <c r="A765" t="s">
        <v>5</v>
      </c>
      <c r="B765">
        <v>2005</v>
      </c>
      <c r="C765" t="s">
        <v>13</v>
      </c>
      <c r="D765" t="s">
        <v>28</v>
      </c>
      <c r="E765">
        <v>0</v>
      </c>
      <c r="F765" s="8"/>
    </row>
    <row r="766" spans="1:11" ht="15.75" hidden="1" thickBot="1" x14ac:dyDescent="0.3">
      <c r="A766" t="s">
        <v>5</v>
      </c>
      <c r="B766">
        <v>2005</v>
      </c>
      <c r="C766" t="s">
        <v>14</v>
      </c>
      <c r="D766" t="s">
        <v>28</v>
      </c>
      <c r="E766">
        <v>0</v>
      </c>
      <c r="F766" s="8"/>
    </row>
    <row r="767" spans="1:11" ht="15.75" hidden="1" thickBot="1" x14ac:dyDescent="0.3">
      <c r="A767" t="s">
        <v>5</v>
      </c>
      <c r="B767">
        <v>2005</v>
      </c>
      <c r="C767" t="s">
        <v>15</v>
      </c>
      <c r="D767" t="s">
        <v>28</v>
      </c>
      <c r="E767">
        <v>0</v>
      </c>
      <c r="F767" s="8"/>
    </row>
    <row r="768" spans="1:11" ht="15.75" hidden="1" thickBot="1" x14ac:dyDescent="0.3">
      <c r="A768" t="s">
        <v>5</v>
      </c>
      <c r="B768">
        <v>2005</v>
      </c>
      <c r="C768" t="s">
        <v>16</v>
      </c>
      <c r="D768" t="s">
        <v>28</v>
      </c>
      <c r="E768">
        <v>0</v>
      </c>
      <c r="F768" s="8"/>
    </row>
    <row r="769" spans="1:6" ht="15.75" hidden="1" thickBot="1" x14ac:dyDescent="0.3">
      <c r="A769" t="s">
        <v>5</v>
      </c>
      <c r="B769">
        <v>2005</v>
      </c>
      <c r="C769" t="s">
        <v>17</v>
      </c>
      <c r="D769" t="s">
        <v>28</v>
      </c>
      <c r="E769">
        <v>0</v>
      </c>
      <c r="F769" s="8"/>
    </row>
    <row r="770" spans="1:6" ht="15.75" hidden="1" thickBot="1" x14ac:dyDescent="0.3">
      <c r="A770" t="s">
        <v>5</v>
      </c>
      <c r="B770">
        <v>2005</v>
      </c>
      <c r="C770" t="s">
        <v>18</v>
      </c>
      <c r="D770" t="s">
        <v>28</v>
      </c>
      <c r="E770">
        <v>0</v>
      </c>
      <c r="F770" s="8"/>
    </row>
    <row r="771" spans="1:6" ht="15.75" hidden="1" thickBot="1" x14ac:dyDescent="0.3">
      <c r="A771" t="s">
        <v>5</v>
      </c>
      <c r="B771">
        <v>2005</v>
      </c>
      <c r="C771" t="s">
        <v>19</v>
      </c>
      <c r="D771" t="s">
        <v>28</v>
      </c>
      <c r="E771">
        <v>0</v>
      </c>
      <c r="F771" s="8"/>
    </row>
    <row r="772" spans="1:6" ht="15.75" hidden="1" thickBot="1" x14ac:dyDescent="0.3">
      <c r="A772" t="s">
        <v>5</v>
      </c>
      <c r="B772">
        <v>2005</v>
      </c>
      <c r="C772" t="s">
        <v>20</v>
      </c>
      <c r="D772" t="s">
        <v>28</v>
      </c>
      <c r="E772">
        <v>0</v>
      </c>
      <c r="F772" s="8"/>
    </row>
    <row r="773" spans="1:6" ht="15.75" hidden="1" thickBot="1" x14ac:dyDescent="0.3">
      <c r="A773" t="s">
        <v>5</v>
      </c>
      <c r="B773">
        <v>2005</v>
      </c>
      <c r="C773" t="s">
        <v>21</v>
      </c>
      <c r="D773" t="s">
        <v>28</v>
      </c>
      <c r="E773">
        <v>0</v>
      </c>
      <c r="F773" s="8"/>
    </row>
    <row r="774" spans="1:6" ht="15.75" hidden="1" thickBot="1" x14ac:dyDescent="0.3">
      <c r="A774" t="s">
        <v>5</v>
      </c>
      <c r="B774">
        <v>2005</v>
      </c>
      <c r="C774" t="s">
        <v>22</v>
      </c>
      <c r="D774" t="s">
        <v>28</v>
      </c>
      <c r="E774">
        <v>0</v>
      </c>
      <c r="F774" s="8"/>
    </row>
    <row r="775" spans="1:6" ht="15.75" hidden="1" thickBot="1" x14ac:dyDescent="0.3">
      <c r="A775" t="s">
        <v>5</v>
      </c>
      <c r="B775">
        <v>2005</v>
      </c>
      <c r="C775" t="s">
        <v>23</v>
      </c>
      <c r="D775" t="s">
        <v>28</v>
      </c>
      <c r="E775">
        <v>0</v>
      </c>
      <c r="F775" s="8"/>
    </row>
    <row r="776" spans="1:6" ht="15.75" hidden="1" thickBot="1" x14ac:dyDescent="0.3">
      <c r="A776" t="s">
        <v>5</v>
      </c>
      <c r="B776">
        <v>2005</v>
      </c>
      <c r="C776" t="s">
        <v>24</v>
      </c>
      <c r="D776" t="s">
        <v>28</v>
      </c>
      <c r="E776">
        <v>0</v>
      </c>
      <c r="F776" s="8"/>
    </row>
    <row r="777" spans="1:6" ht="15.75" hidden="1" thickBot="1" x14ac:dyDescent="0.3">
      <c r="A777" t="s">
        <v>5</v>
      </c>
      <c r="B777">
        <v>2005</v>
      </c>
      <c r="C777" t="s">
        <v>25</v>
      </c>
      <c r="D777" t="s">
        <v>28</v>
      </c>
      <c r="E777">
        <v>0</v>
      </c>
      <c r="F777" s="8"/>
    </row>
    <row r="778" spans="1:6" ht="15.75" hidden="1" thickBot="1" x14ac:dyDescent="0.3">
      <c r="A778" t="s">
        <v>5</v>
      </c>
      <c r="B778">
        <v>2005</v>
      </c>
      <c r="C778" t="s">
        <v>26</v>
      </c>
      <c r="D778" t="s">
        <v>28</v>
      </c>
      <c r="E778">
        <v>0</v>
      </c>
      <c r="F778" s="8"/>
    </row>
    <row r="779" spans="1:6" ht="15.75" hidden="1" thickBot="1" x14ac:dyDescent="0.3">
      <c r="A779" t="s">
        <v>5</v>
      </c>
      <c r="B779">
        <v>2005</v>
      </c>
      <c r="C779" t="s">
        <v>6</v>
      </c>
      <c r="D779" t="s">
        <v>29</v>
      </c>
      <c r="E779">
        <v>0</v>
      </c>
      <c r="F779" s="8"/>
    </row>
    <row r="780" spans="1:6" ht="15.75" hidden="1" thickBot="1" x14ac:dyDescent="0.3">
      <c r="A780" t="s">
        <v>5</v>
      </c>
      <c r="B780">
        <v>2005</v>
      </c>
      <c r="C780" t="s">
        <v>7</v>
      </c>
      <c r="D780" t="s">
        <v>29</v>
      </c>
      <c r="E780">
        <v>0</v>
      </c>
      <c r="F780" s="8"/>
    </row>
    <row r="781" spans="1:6" ht="15.75" hidden="1" thickBot="1" x14ac:dyDescent="0.3">
      <c r="A781" t="s">
        <v>5</v>
      </c>
      <c r="B781">
        <v>2005</v>
      </c>
      <c r="C781" t="s">
        <v>8</v>
      </c>
      <c r="D781" t="s">
        <v>29</v>
      </c>
      <c r="E781">
        <v>0</v>
      </c>
      <c r="F781" s="8"/>
    </row>
    <row r="782" spans="1:6" ht="15.75" hidden="1" thickBot="1" x14ac:dyDescent="0.3">
      <c r="A782" t="s">
        <v>5</v>
      </c>
      <c r="B782">
        <v>2005</v>
      </c>
      <c r="C782" t="s">
        <v>9</v>
      </c>
      <c r="D782" t="s">
        <v>29</v>
      </c>
      <c r="E782">
        <v>0.43</v>
      </c>
      <c r="F782" s="8"/>
    </row>
    <row r="783" spans="1:6" ht="15.75" hidden="1" thickBot="1" x14ac:dyDescent="0.3">
      <c r="A783" t="s">
        <v>5</v>
      </c>
      <c r="B783">
        <v>2005</v>
      </c>
      <c r="C783" t="s">
        <v>10</v>
      </c>
      <c r="D783" t="s">
        <v>29</v>
      </c>
      <c r="E783">
        <v>0</v>
      </c>
      <c r="F783" s="8"/>
    </row>
    <row r="784" spans="1:6" ht="15.75" hidden="1" thickBot="1" x14ac:dyDescent="0.3">
      <c r="A784" t="s">
        <v>5</v>
      </c>
      <c r="B784">
        <v>2005</v>
      </c>
      <c r="C784" t="s">
        <v>11</v>
      </c>
      <c r="D784" t="s">
        <v>29</v>
      </c>
      <c r="E784">
        <v>0</v>
      </c>
      <c r="F784" s="8"/>
    </row>
    <row r="785" spans="1:6" ht="15.75" hidden="1" thickBot="1" x14ac:dyDescent="0.3">
      <c r="A785" t="s">
        <v>5</v>
      </c>
      <c r="B785">
        <v>2005</v>
      </c>
      <c r="C785" t="s">
        <v>12</v>
      </c>
      <c r="D785" t="s">
        <v>29</v>
      </c>
      <c r="E785">
        <v>0</v>
      </c>
      <c r="F785" s="8"/>
    </row>
    <row r="786" spans="1:6" ht="15.75" hidden="1" thickBot="1" x14ac:dyDescent="0.3">
      <c r="A786" t="s">
        <v>5</v>
      </c>
      <c r="B786">
        <v>2005</v>
      </c>
      <c r="C786" t="s">
        <v>13</v>
      </c>
      <c r="D786" t="s">
        <v>29</v>
      </c>
      <c r="E786">
        <v>0</v>
      </c>
      <c r="F786" s="8"/>
    </row>
    <row r="787" spans="1:6" ht="15.75" hidden="1" thickBot="1" x14ac:dyDescent="0.3">
      <c r="A787" t="s">
        <v>5</v>
      </c>
      <c r="B787">
        <v>2005</v>
      </c>
      <c r="C787" t="s">
        <v>14</v>
      </c>
      <c r="D787" t="s">
        <v>29</v>
      </c>
      <c r="E787">
        <v>0</v>
      </c>
      <c r="F787" s="8"/>
    </row>
    <row r="788" spans="1:6" ht="15.75" hidden="1" thickBot="1" x14ac:dyDescent="0.3">
      <c r="A788" t="s">
        <v>5</v>
      </c>
      <c r="B788">
        <v>2005</v>
      </c>
      <c r="C788" t="s">
        <v>15</v>
      </c>
      <c r="D788" t="s">
        <v>29</v>
      </c>
      <c r="E788">
        <v>0</v>
      </c>
      <c r="F788" s="8"/>
    </row>
    <row r="789" spans="1:6" ht="15.75" hidden="1" thickBot="1" x14ac:dyDescent="0.3">
      <c r="A789" t="s">
        <v>5</v>
      </c>
      <c r="B789">
        <v>2005</v>
      </c>
      <c r="C789" t="s">
        <v>16</v>
      </c>
      <c r="D789" t="s">
        <v>29</v>
      </c>
      <c r="E789">
        <v>0</v>
      </c>
      <c r="F789" s="8"/>
    </row>
    <row r="790" spans="1:6" ht="15.75" hidden="1" thickBot="1" x14ac:dyDescent="0.3">
      <c r="A790" t="s">
        <v>5</v>
      </c>
      <c r="B790">
        <v>2005</v>
      </c>
      <c r="C790" t="s">
        <v>17</v>
      </c>
      <c r="D790" t="s">
        <v>29</v>
      </c>
      <c r="E790">
        <v>0</v>
      </c>
      <c r="F790" s="8"/>
    </row>
    <row r="791" spans="1:6" ht="15.75" hidden="1" thickBot="1" x14ac:dyDescent="0.3">
      <c r="A791" t="s">
        <v>5</v>
      </c>
      <c r="B791">
        <v>2005</v>
      </c>
      <c r="C791" t="s">
        <v>18</v>
      </c>
      <c r="D791" t="s">
        <v>29</v>
      </c>
      <c r="E791">
        <v>0</v>
      </c>
      <c r="F791" s="8"/>
    </row>
    <row r="792" spans="1:6" ht="15.75" hidden="1" thickBot="1" x14ac:dyDescent="0.3">
      <c r="A792" t="s">
        <v>5</v>
      </c>
      <c r="B792">
        <v>2005</v>
      </c>
      <c r="C792" t="s">
        <v>19</v>
      </c>
      <c r="D792" t="s">
        <v>29</v>
      </c>
      <c r="E792">
        <v>0</v>
      </c>
      <c r="F792" s="8"/>
    </row>
    <row r="793" spans="1:6" ht="15.75" hidden="1" thickBot="1" x14ac:dyDescent="0.3">
      <c r="A793" t="s">
        <v>5</v>
      </c>
      <c r="B793">
        <v>2005</v>
      </c>
      <c r="C793" t="s">
        <v>20</v>
      </c>
      <c r="D793" t="s">
        <v>29</v>
      </c>
      <c r="E793">
        <v>0</v>
      </c>
      <c r="F793" s="8"/>
    </row>
    <row r="794" spans="1:6" ht="15.75" hidden="1" thickBot="1" x14ac:dyDescent="0.3">
      <c r="A794" t="s">
        <v>5</v>
      </c>
      <c r="B794">
        <v>2005</v>
      </c>
      <c r="C794" t="s">
        <v>21</v>
      </c>
      <c r="D794" t="s">
        <v>29</v>
      </c>
      <c r="E794">
        <v>0</v>
      </c>
      <c r="F794" s="8"/>
    </row>
    <row r="795" spans="1:6" ht="15.75" hidden="1" thickBot="1" x14ac:dyDescent="0.3">
      <c r="A795" t="s">
        <v>5</v>
      </c>
      <c r="B795">
        <v>2005</v>
      </c>
      <c r="C795" t="s">
        <v>22</v>
      </c>
      <c r="D795" t="s">
        <v>29</v>
      </c>
      <c r="E795">
        <v>0</v>
      </c>
      <c r="F795" s="8"/>
    </row>
    <row r="796" spans="1:6" ht="15.75" hidden="1" thickBot="1" x14ac:dyDescent="0.3">
      <c r="A796" t="s">
        <v>5</v>
      </c>
      <c r="B796">
        <v>2005</v>
      </c>
      <c r="C796" t="s">
        <v>23</v>
      </c>
      <c r="D796" t="s">
        <v>29</v>
      </c>
      <c r="E796">
        <v>0</v>
      </c>
      <c r="F796" s="8"/>
    </row>
    <row r="797" spans="1:6" ht="15.75" hidden="1" thickBot="1" x14ac:dyDescent="0.3">
      <c r="A797" t="s">
        <v>5</v>
      </c>
      <c r="B797">
        <v>2005</v>
      </c>
      <c r="C797" t="s">
        <v>24</v>
      </c>
      <c r="D797" t="s">
        <v>29</v>
      </c>
      <c r="E797">
        <v>0</v>
      </c>
      <c r="F797" s="8"/>
    </row>
    <row r="798" spans="1:6" ht="15.75" hidden="1" thickBot="1" x14ac:dyDescent="0.3">
      <c r="A798" t="s">
        <v>5</v>
      </c>
      <c r="B798">
        <v>2005</v>
      </c>
      <c r="C798" t="s">
        <v>25</v>
      </c>
      <c r="D798" t="s">
        <v>29</v>
      </c>
      <c r="E798">
        <v>0</v>
      </c>
      <c r="F798" s="8"/>
    </row>
    <row r="799" spans="1:6" ht="15.75" hidden="1" thickBot="1" x14ac:dyDescent="0.3">
      <c r="A799" t="s">
        <v>5</v>
      </c>
      <c r="B799">
        <v>2005</v>
      </c>
      <c r="C799" t="s">
        <v>26</v>
      </c>
      <c r="D799" t="s">
        <v>29</v>
      </c>
      <c r="E799">
        <v>0</v>
      </c>
      <c r="F799" s="8"/>
    </row>
    <row r="800" spans="1:6" ht="15.75" hidden="1" thickBot="1" x14ac:dyDescent="0.3">
      <c r="A800" t="s">
        <v>5</v>
      </c>
      <c r="B800">
        <v>2005</v>
      </c>
      <c r="C800" t="s">
        <v>6</v>
      </c>
      <c r="D800" t="s">
        <v>30</v>
      </c>
      <c r="E800">
        <v>0</v>
      </c>
      <c r="F800" s="8"/>
    </row>
    <row r="801" spans="1:6" ht="15.75" hidden="1" thickBot="1" x14ac:dyDescent="0.3">
      <c r="A801" t="s">
        <v>5</v>
      </c>
      <c r="B801">
        <v>2005</v>
      </c>
      <c r="C801" t="s">
        <v>7</v>
      </c>
      <c r="D801" t="s">
        <v>30</v>
      </c>
      <c r="E801">
        <v>0</v>
      </c>
      <c r="F801" s="8"/>
    </row>
    <row r="802" spans="1:6" ht="15.75" hidden="1" thickBot="1" x14ac:dyDescent="0.3">
      <c r="A802" t="s">
        <v>5</v>
      </c>
      <c r="B802">
        <v>2005</v>
      </c>
      <c r="C802" t="s">
        <v>8</v>
      </c>
      <c r="D802" t="s">
        <v>30</v>
      </c>
      <c r="E802">
        <v>0</v>
      </c>
      <c r="F802" s="8"/>
    </row>
    <row r="803" spans="1:6" ht="15.75" hidden="1" thickBot="1" x14ac:dyDescent="0.3">
      <c r="A803" t="s">
        <v>5</v>
      </c>
      <c r="B803">
        <v>2005</v>
      </c>
      <c r="C803" t="s">
        <v>9</v>
      </c>
      <c r="D803" t="s">
        <v>30</v>
      </c>
      <c r="E803">
        <v>81.37</v>
      </c>
      <c r="F803" s="8"/>
    </row>
    <row r="804" spans="1:6" ht="15.75" hidden="1" thickBot="1" x14ac:dyDescent="0.3">
      <c r="A804" t="s">
        <v>5</v>
      </c>
      <c r="B804">
        <v>2005</v>
      </c>
      <c r="C804" t="s">
        <v>10</v>
      </c>
      <c r="D804" t="s">
        <v>30</v>
      </c>
      <c r="E804">
        <v>7.08</v>
      </c>
      <c r="F804" s="8"/>
    </row>
    <row r="805" spans="1:6" ht="15.75" hidden="1" thickBot="1" x14ac:dyDescent="0.3">
      <c r="A805" t="s">
        <v>5</v>
      </c>
      <c r="B805">
        <v>2005</v>
      </c>
      <c r="C805" t="s">
        <v>11</v>
      </c>
      <c r="D805" t="s">
        <v>30</v>
      </c>
      <c r="E805">
        <v>8.77</v>
      </c>
      <c r="F805" s="8"/>
    </row>
    <row r="806" spans="1:6" ht="15.75" hidden="1" thickBot="1" x14ac:dyDescent="0.3">
      <c r="A806" t="s">
        <v>5</v>
      </c>
      <c r="B806">
        <v>2005</v>
      </c>
      <c r="C806" t="s">
        <v>12</v>
      </c>
      <c r="D806" t="s">
        <v>30</v>
      </c>
      <c r="E806">
        <v>7.34</v>
      </c>
      <c r="F806" s="8"/>
    </row>
    <row r="807" spans="1:6" ht="15.75" hidden="1" thickBot="1" x14ac:dyDescent="0.3">
      <c r="A807" t="s">
        <v>5</v>
      </c>
      <c r="B807">
        <v>2005</v>
      </c>
      <c r="C807" t="s">
        <v>13</v>
      </c>
      <c r="D807" t="s">
        <v>30</v>
      </c>
      <c r="E807">
        <v>13.77</v>
      </c>
      <c r="F807" s="8"/>
    </row>
    <row r="808" spans="1:6" ht="15.75" hidden="1" thickBot="1" x14ac:dyDescent="0.3">
      <c r="A808" t="s">
        <v>5</v>
      </c>
      <c r="B808">
        <v>2005</v>
      </c>
      <c r="C808" t="s">
        <v>14</v>
      </c>
      <c r="D808" t="s">
        <v>30</v>
      </c>
      <c r="E808">
        <v>16.16</v>
      </c>
      <c r="F808" s="8"/>
    </row>
    <row r="809" spans="1:6" ht="15.75" hidden="1" thickBot="1" x14ac:dyDescent="0.3">
      <c r="A809" t="s">
        <v>5</v>
      </c>
      <c r="B809">
        <v>2005</v>
      </c>
      <c r="C809" t="s">
        <v>15</v>
      </c>
      <c r="D809" t="s">
        <v>30</v>
      </c>
      <c r="E809">
        <v>17.53</v>
      </c>
      <c r="F809" s="8"/>
    </row>
    <row r="810" spans="1:6" ht="15.75" hidden="1" thickBot="1" x14ac:dyDescent="0.3">
      <c r="A810" t="s">
        <v>5</v>
      </c>
      <c r="B810">
        <v>2005</v>
      </c>
      <c r="C810" t="s">
        <v>16</v>
      </c>
      <c r="D810" t="s">
        <v>30</v>
      </c>
      <c r="E810">
        <v>17.5</v>
      </c>
      <c r="F810" s="8"/>
    </row>
    <row r="811" spans="1:6" ht="15.75" hidden="1" thickBot="1" x14ac:dyDescent="0.3">
      <c r="A811" t="s">
        <v>5</v>
      </c>
      <c r="B811">
        <v>2005</v>
      </c>
      <c r="C811" t="s">
        <v>17</v>
      </c>
      <c r="D811" t="s">
        <v>30</v>
      </c>
      <c r="E811">
        <v>16.46</v>
      </c>
      <c r="F811" s="8"/>
    </row>
    <row r="812" spans="1:6" ht="15.75" hidden="1" thickBot="1" x14ac:dyDescent="0.3">
      <c r="A812" t="s">
        <v>5</v>
      </c>
      <c r="B812">
        <v>2005</v>
      </c>
      <c r="C812" t="s">
        <v>18</v>
      </c>
      <c r="D812" t="s">
        <v>30</v>
      </c>
      <c r="E812">
        <v>13.52</v>
      </c>
      <c r="F812" s="8"/>
    </row>
    <row r="813" spans="1:6" ht="15.75" hidden="1" thickBot="1" x14ac:dyDescent="0.3">
      <c r="A813" t="s">
        <v>5</v>
      </c>
      <c r="B813">
        <v>2005</v>
      </c>
      <c r="C813" t="s">
        <v>19</v>
      </c>
      <c r="D813" t="s">
        <v>30</v>
      </c>
      <c r="E813">
        <v>13.38</v>
      </c>
      <c r="F813" s="8"/>
    </row>
    <row r="814" spans="1:6" ht="15.75" hidden="1" thickBot="1" x14ac:dyDescent="0.3">
      <c r="A814" t="s">
        <v>5</v>
      </c>
      <c r="B814">
        <v>2005</v>
      </c>
      <c r="C814" t="s">
        <v>20</v>
      </c>
      <c r="D814" t="s">
        <v>30</v>
      </c>
      <c r="E814">
        <v>12.19</v>
      </c>
      <c r="F814" s="8"/>
    </row>
    <row r="815" spans="1:6" ht="15.75" hidden="1" thickBot="1" x14ac:dyDescent="0.3">
      <c r="A815" t="s">
        <v>5</v>
      </c>
      <c r="B815">
        <v>2005</v>
      </c>
      <c r="C815" t="s">
        <v>21</v>
      </c>
      <c r="D815" t="s">
        <v>30</v>
      </c>
      <c r="E815">
        <v>10.43</v>
      </c>
      <c r="F815" s="8"/>
    </row>
    <row r="816" spans="1:6" ht="15.75" hidden="1" thickBot="1" x14ac:dyDescent="0.3">
      <c r="A816" t="s">
        <v>5</v>
      </c>
      <c r="B816">
        <v>2005</v>
      </c>
      <c r="C816" t="s">
        <v>22</v>
      </c>
      <c r="D816" t="s">
        <v>30</v>
      </c>
      <c r="E816">
        <v>8.07</v>
      </c>
      <c r="F816" s="8"/>
    </row>
    <row r="817" spans="1:6" ht="15.75" hidden="1" thickBot="1" x14ac:dyDescent="0.3">
      <c r="A817" t="s">
        <v>5</v>
      </c>
      <c r="B817">
        <v>2005</v>
      </c>
      <c r="C817" t="s">
        <v>23</v>
      </c>
      <c r="D817" t="s">
        <v>30</v>
      </c>
      <c r="E817">
        <v>4.29</v>
      </c>
      <c r="F817" s="8"/>
    </row>
    <row r="818" spans="1:6" ht="15.75" hidden="1" thickBot="1" x14ac:dyDescent="0.3">
      <c r="A818" t="s">
        <v>5</v>
      </c>
      <c r="B818">
        <v>2005</v>
      </c>
      <c r="C818" t="s">
        <v>24</v>
      </c>
      <c r="D818" t="s">
        <v>30</v>
      </c>
      <c r="E818">
        <v>2.13</v>
      </c>
      <c r="F818" s="8"/>
    </row>
    <row r="819" spans="1:6" ht="15.75" hidden="1" thickBot="1" x14ac:dyDescent="0.3">
      <c r="A819" t="s">
        <v>5</v>
      </c>
      <c r="B819">
        <v>2005</v>
      </c>
      <c r="C819" t="s">
        <v>25</v>
      </c>
      <c r="D819" t="s">
        <v>30</v>
      </c>
      <c r="E819">
        <v>0.52</v>
      </c>
      <c r="F819" s="8"/>
    </row>
    <row r="820" spans="1:6" ht="15.75" hidden="1" thickBot="1" x14ac:dyDescent="0.3">
      <c r="A820" t="s">
        <v>5</v>
      </c>
      <c r="B820">
        <v>2005</v>
      </c>
      <c r="C820" t="s">
        <v>26</v>
      </c>
      <c r="D820" t="s">
        <v>30</v>
      </c>
      <c r="E820">
        <v>0.06</v>
      </c>
      <c r="F820" s="8"/>
    </row>
    <row r="821" spans="1:6" ht="15.75" hidden="1" thickBot="1" x14ac:dyDescent="0.3">
      <c r="A821" t="s">
        <v>5</v>
      </c>
      <c r="B821">
        <v>2005</v>
      </c>
      <c r="C821" t="s">
        <v>6</v>
      </c>
      <c r="D821" t="s">
        <v>31</v>
      </c>
      <c r="E821">
        <v>0</v>
      </c>
      <c r="F821" s="8"/>
    </row>
    <row r="822" spans="1:6" ht="15.75" hidden="1" thickBot="1" x14ac:dyDescent="0.3">
      <c r="A822" t="s">
        <v>5</v>
      </c>
      <c r="B822">
        <v>2005</v>
      </c>
      <c r="C822" t="s">
        <v>7</v>
      </c>
      <c r="D822" t="s">
        <v>31</v>
      </c>
      <c r="E822">
        <v>0</v>
      </c>
      <c r="F822" s="8"/>
    </row>
    <row r="823" spans="1:6" ht="15.75" hidden="1" thickBot="1" x14ac:dyDescent="0.3">
      <c r="A823" t="s">
        <v>5</v>
      </c>
      <c r="B823">
        <v>2005</v>
      </c>
      <c r="C823" t="s">
        <v>8</v>
      </c>
      <c r="D823" t="s">
        <v>31</v>
      </c>
      <c r="E823">
        <v>0</v>
      </c>
      <c r="F823" s="8"/>
    </row>
    <row r="824" spans="1:6" ht="15.75" hidden="1" thickBot="1" x14ac:dyDescent="0.3">
      <c r="A824" t="s">
        <v>5</v>
      </c>
      <c r="B824">
        <v>2005</v>
      </c>
      <c r="C824" t="s">
        <v>9</v>
      </c>
      <c r="D824" t="s">
        <v>31</v>
      </c>
      <c r="E824">
        <v>308.64</v>
      </c>
      <c r="F824" s="8"/>
    </row>
    <row r="825" spans="1:6" ht="15.75" hidden="1" thickBot="1" x14ac:dyDescent="0.3">
      <c r="A825" t="s">
        <v>5</v>
      </c>
      <c r="B825">
        <v>2005</v>
      </c>
      <c r="C825" t="s">
        <v>10</v>
      </c>
      <c r="D825" t="s">
        <v>31</v>
      </c>
      <c r="E825">
        <v>87.25</v>
      </c>
      <c r="F825" s="8"/>
    </row>
    <row r="826" spans="1:6" ht="15.75" hidden="1" thickBot="1" x14ac:dyDescent="0.3">
      <c r="A826" t="s">
        <v>5</v>
      </c>
      <c r="B826">
        <v>2005</v>
      </c>
      <c r="C826" t="s">
        <v>11</v>
      </c>
      <c r="D826" t="s">
        <v>31</v>
      </c>
      <c r="E826">
        <v>60.34</v>
      </c>
      <c r="F826" s="8"/>
    </row>
    <row r="827" spans="1:6" ht="15.75" hidden="1" thickBot="1" x14ac:dyDescent="0.3">
      <c r="A827" t="s">
        <v>5</v>
      </c>
      <c r="B827">
        <v>2005</v>
      </c>
      <c r="C827" t="s">
        <v>12</v>
      </c>
      <c r="D827" t="s">
        <v>31</v>
      </c>
      <c r="E827">
        <v>79.680000000000007</v>
      </c>
      <c r="F827" s="8"/>
    </row>
    <row r="828" spans="1:6" ht="15.75" hidden="1" thickBot="1" x14ac:dyDescent="0.3">
      <c r="A828" t="s">
        <v>5</v>
      </c>
      <c r="B828">
        <v>2005</v>
      </c>
      <c r="C828" t="s">
        <v>13</v>
      </c>
      <c r="D828" t="s">
        <v>31</v>
      </c>
      <c r="E828">
        <v>101.55</v>
      </c>
      <c r="F828" s="8"/>
    </row>
    <row r="829" spans="1:6" ht="15.75" hidden="1" thickBot="1" x14ac:dyDescent="0.3">
      <c r="A829" t="s">
        <v>5</v>
      </c>
      <c r="B829">
        <v>2005</v>
      </c>
      <c r="C829" t="s">
        <v>14</v>
      </c>
      <c r="D829" t="s">
        <v>31</v>
      </c>
      <c r="E829">
        <v>116.43</v>
      </c>
      <c r="F829" s="8"/>
    </row>
    <row r="830" spans="1:6" ht="15.75" hidden="1" thickBot="1" x14ac:dyDescent="0.3">
      <c r="A830" t="s">
        <v>5</v>
      </c>
      <c r="B830">
        <v>2005</v>
      </c>
      <c r="C830" t="s">
        <v>15</v>
      </c>
      <c r="D830" t="s">
        <v>31</v>
      </c>
      <c r="E830">
        <v>114.04</v>
      </c>
      <c r="F830" s="8"/>
    </row>
    <row r="831" spans="1:6" ht="15.75" hidden="1" thickBot="1" x14ac:dyDescent="0.3">
      <c r="A831" t="s">
        <v>5</v>
      </c>
      <c r="B831">
        <v>2005</v>
      </c>
      <c r="C831" t="s">
        <v>16</v>
      </c>
      <c r="D831" t="s">
        <v>31</v>
      </c>
      <c r="E831">
        <v>111.96</v>
      </c>
      <c r="F831" s="8"/>
    </row>
    <row r="832" spans="1:6" ht="15.75" hidden="1" thickBot="1" x14ac:dyDescent="0.3">
      <c r="A832" t="s">
        <v>5</v>
      </c>
      <c r="B832">
        <v>2005</v>
      </c>
      <c r="C832" t="s">
        <v>17</v>
      </c>
      <c r="D832" t="s">
        <v>31</v>
      </c>
      <c r="E832">
        <v>118.42</v>
      </c>
      <c r="F832" s="8"/>
    </row>
    <row r="833" spans="1:6" ht="15.75" hidden="1" thickBot="1" x14ac:dyDescent="0.3">
      <c r="A833" t="s">
        <v>5</v>
      </c>
      <c r="B833">
        <v>2005</v>
      </c>
      <c r="C833" t="s">
        <v>18</v>
      </c>
      <c r="D833" t="s">
        <v>31</v>
      </c>
      <c r="E833">
        <v>107.31</v>
      </c>
      <c r="F833" s="8"/>
    </row>
    <row r="834" spans="1:6" ht="15.75" hidden="1" thickBot="1" x14ac:dyDescent="0.3">
      <c r="A834" t="s">
        <v>5</v>
      </c>
      <c r="B834">
        <v>2005</v>
      </c>
      <c r="C834" t="s">
        <v>19</v>
      </c>
      <c r="D834" t="s">
        <v>31</v>
      </c>
      <c r="E834">
        <v>103.64</v>
      </c>
      <c r="F834" s="8"/>
    </row>
    <row r="835" spans="1:6" ht="15.75" hidden="1" thickBot="1" x14ac:dyDescent="0.3">
      <c r="A835" t="s">
        <v>5</v>
      </c>
      <c r="B835">
        <v>2005</v>
      </c>
      <c r="C835" t="s">
        <v>20</v>
      </c>
      <c r="D835" t="s">
        <v>31</v>
      </c>
      <c r="E835">
        <v>105.15</v>
      </c>
      <c r="F835" s="8"/>
    </row>
    <row r="836" spans="1:6" ht="15.75" hidden="1" thickBot="1" x14ac:dyDescent="0.3">
      <c r="A836" t="s">
        <v>5</v>
      </c>
      <c r="B836">
        <v>2005</v>
      </c>
      <c r="C836" t="s">
        <v>21</v>
      </c>
      <c r="D836" t="s">
        <v>31</v>
      </c>
      <c r="E836">
        <v>98.97</v>
      </c>
      <c r="F836" s="8"/>
    </row>
    <row r="837" spans="1:6" ht="15.75" hidden="1" thickBot="1" x14ac:dyDescent="0.3">
      <c r="A837" t="s">
        <v>5</v>
      </c>
      <c r="B837">
        <v>2005</v>
      </c>
      <c r="C837" t="s">
        <v>22</v>
      </c>
      <c r="D837" t="s">
        <v>31</v>
      </c>
      <c r="E837">
        <v>82.74</v>
      </c>
      <c r="F837" s="8"/>
    </row>
    <row r="838" spans="1:6" ht="15.75" hidden="1" thickBot="1" x14ac:dyDescent="0.3">
      <c r="A838" t="s">
        <v>5</v>
      </c>
      <c r="B838">
        <v>2005</v>
      </c>
      <c r="C838" t="s">
        <v>23</v>
      </c>
      <c r="D838" t="s">
        <v>31</v>
      </c>
      <c r="E838">
        <v>46.08</v>
      </c>
      <c r="F838" s="8"/>
    </row>
    <row r="839" spans="1:6" ht="15.75" hidden="1" thickBot="1" x14ac:dyDescent="0.3">
      <c r="A839" t="s">
        <v>5</v>
      </c>
      <c r="B839">
        <v>2005</v>
      </c>
      <c r="C839" t="s">
        <v>24</v>
      </c>
      <c r="D839" t="s">
        <v>31</v>
      </c>
      <c r="E839">
        <v>24.42</v>
      </c>
      <c r="F839" s="8"/>
    </row>
    <row r="840" spans="1:6" ht="15.75" hidden="1" thickBot="1" x14ac:dyDescent="0.3">
      <c r="A840" t="s">
        <v>5</v>
      </c>
      <c r="B840">
        <v>2005</v>
      </c>
      <c r="C840" t="s">
        <v>25</v>
      </c>
      <c r="D840" t="s">
        <v>31</v>
      </c>
      <c r="E840">
        <v>6.35</v>
      </c>
      <c r="F840" s="8"/>
    </row>
    <row r="841" spans="1:6" ht="15.75" hidden="1" thickBot="1" x14ac:dyDescent="0.3">
      <c r="A841" t="s">
        <v>5</v>
      </c>
      <c r="B841">
        <v>2005</v>
      </c>
      <c r="C841" t="s">
        <v>26</v>
      </c>
      <c r="D841" t="s">
        <v>31</v>
      </c>
      <c r="E841">
        <v>0.75</v>
      </c>
      <c r="F841" s="8"/>
    </row>
    <row r="842" spans="1:6" ht="15.75" hidden="1" thickBot="1" x14ac:dyDescent="0.3">
      <c r="A842" t="s">
        <v>5</v>
      </c>
      <c r="B842">
        <v>2005</v>
      </c>
      <c r="C842" t="s">
        <v>6</v>
      </c>
      <c r="D842" t="s">
        <v>32</v>
      </c>
      <c r="E842">
        <v>0</v>
      </c>
      <c r="F842" s="8"/>
    </row>
    <row r="843" spans="1:6" ht="15.75" hidden="1" thickBot="1" x14ac:dyDescent="0.3">
      <c r="A843" t="s">
        <v>5</v>
      </c>
      <c r="B843">
        <v>2005</v>
      </c>
      <c r="C843" t="s">
        <v>7</v>
      </c>
      <c r="D843" t="s">
        <v>32</v>
      </c>
      <c r="E843">
        <v>0</v>
      </c>
      <c r="F843" s="8"/>
    </row>
    <row r="844" spans="1:6" ht="15.75" hidden="1" thickBot="1" x14ac:dyDescent="0.3">
      <c r="A844" t="s">
        <v>5</v>
      </c>
      <c r="B844">
        <v>2005</v>
      </c>
      <c r="C844" t="s">
        <v>8</v>
      </c>
      <c r="D844" t="s">
        <v>32</v>
      </c>
      <c r="E844">
        <v>0</v>
      </c>
      <c r="F844" s="8"/>
    </row>
    <row r="845" spans="1:6" ht="15.75" hidden="1" thickBot="1" x14ac:dyDescent="0.3">
      <c r="A845" t="s">
        <v>5</v>
      </c>
      <c r="B845">
        <v>2005</v>
      </c>
      <c r="C845" t="s">
        <v>9</v>
      </c>
      <c r="D845" t="s">
        <v>32</v>
      </c>
      <c r="E845">
        <v>43.2</v>
      </c>
      <c r="F845" s="8"/>
    </row>
    <row r="846" spans="1:6" ht="15.75" hidden="1" thickBot="1" x14ac:dyDescent="0.3">
      <c r="A846" t="s">
        <v>5</v>
      </c>
      <c r="B846">
        <v>2005</v>
      </c>
      <c r="C846" t="s">
        <v>10</v>
      </c>
      <c r="D846" t="s">
        <v>32</v>
      </c>
      <c r="E846">
        <v>303.08</v>
      </c>
      <c r="F846" s="8"/>
    </row>
    <row r="847" spans="1:6" ht="15.75" hidden="1" thickBot="1" x14ac:dyDescent="0.3">
      <c r="A847" t="s">
        <v>5</v>
      </c>
      <c r="B847">
        <v>2005</v>
      </c>
      <c r="C847" t="s">
        <v>11</v>
      </c>
      <c r="D847" t="s">
        <v>32</v>
      </c>
      <c r="E847">
        <v>288.37</v>
      </c>
      <c r="F847" s="8"/>
    </row>
    <row r="848" spans="1:6" ht="15.75" hidden="1" thickBot="1" x14ac:dyDescent="0.3">
      <c r="A848" t="s">
        <v>5</v>
      </c>
      <c r="B848">
        <v>2005</v>
      </c>
      <c r="C848" t="s">
        <v>12</v>
      </c>
      <c r="D848" t="s">
        <v>32</v>
      </c>
      <c r="E848">
        <v>291.01</v>
      </c>
      <c r="F848" s="8"/>
    </row>
    <row r="849" spans="1:6" ht="15.75" hidden="1" thickBot="1" x14ac:dyDescent="0.3">
      <c r="A849" t="s">
        <v>5</v>
      </c>
      <c r="B849">
        <v>2005</v>
      </c>
      <c r="C849" t="s">
        <v>13</v>
      </c>
      <c r="D849" t="s">
        <v>32</v>
      </c>
      <c r="E849">
        <v>335.74</v>
      </c>
      <c r="F849" s="8"/>
    </row>
    <row r="850" spans="1:6" ht="15.75" hidden="1" thickBot="1" x14ac:dyDescent="0.3">
      <c r="A850" t="s">
        <v>5</v>
      </c>
      <c r="B850">
        <v>2005</v>
      </c>
      <c r="C850" t="s">
        <v>14</v>
      </c>
      <c r="D850" t="s">
        <v>32</v>
      </c>
      <c r="E850">
        <v>326.2</v>
      </c>
      <c r="F850" s="8"/>
    </row>
    <row r="851" spans="1:6" ht="15.75" hidden="1" thickBot="1" x14ac:dyDescent="0.3">
      <c r="A851" t="s">
        <v>5</v>
      </c>
      <c r="B851">
        <v>2005</v>
      </c>
      <c r="C851" t="s">
        <v>15</v>
      </c>
      <c r="D851" t="s">
        <v>32</v>
      </c>
      <c r="E851">
        <v>284.33</v>
      </c>
      <c r="F851" s="8"/>
    </row>
    <row r="852" spans="1:6" ht="15.75" hidden="1" thickBot="1" x14ac:dyDescent="0.3">
      <c r="A852" t="s">
        <v>5</v>
      </c>
      <c r="B852">
        <v>2005</v>
      </c>
      <c r="C852" t="s">
        <v>16</v>
      </c>
      <c r="D852" t="s">
        <v>32</v>
      </c>
      <c r="E852">
        <v>251.39</v>
      </c>
      <c r="F852" s="8"/>
    </row>
    <row r="853" spans="1:6" ht="15.75" hidden="1" thickBot="1" x14ac:dyDescent="0.3">
      <c r="A853" t="s">
        <v>5</v>
      </c>
      <c r="B853">
        <v>2005</v>
      </c>
      <c r="C853" t="s">
        <v>17</v>
      </c>
      <c r="D853" t="s">
        <v>32</v>
      </c>
      <c r="E853">
        <v>242.96</v>
      </c>
      <c r="F853" s="8"/>
    </row>
    <row r="854" spans="1:6" ht="15.75" hidden="1" thickBot="1" x14ac:dyDescent="0.3">
      <c r="A854" t="s">
        <v>5</v>
      </c>
      <c r="B854">
        <v>2005</v>
      </c>
      <c r="C854" t="s">
        <v>18</v>
      </c>
      <c r="D854" t="s">
        <v>32</v>
      </c>
      <c r="E854">
        <v>204.62</v>
      </c>
      <c r="F854" s="8"/>
    </row>
    <row r="855" spans="1:6" ht="15.75" hidden="1" thickBot="1" x14ac:dyDescent="0.3">
      <c r="A855" t="s">
        <v>5</v>
      </c>
      <c r="B855">
        <v>2005</v>
      </c>
      <c r="C855" t="s">
        <v>19</v>
      </c>
      <c r="D855" t="s">
        <v>32</v>
      </c>
      <c r="E855">
        <v>151.87</v>
      </c>
      <c r="F855" s="8"/>
    </row>
    <row r="856" spans="1:6" ht="15.75" hidden="1" thickBot="1" x14ac:dyDescent="0.3">
      <c r="A856" t="s">
        <v>5</v>
      </c>
      <c r="B856">
        <v>2005</v>
      </c>
      <c r="C856" t="s">
        <v>20</v>
      </c>
      <c r="D856" t="s">
        <v>32</v>
      </c>
      <c r="E856">
        <v>127.71</v>
      </c>
      <c r="F856" s="8"/>
    </row>
    <row r="857" spans="1:6" ht="15.75" hidden="1" thickBot="1" x14ac:dyDescent="0.3">
      <c r="A857" t="s">
        <v>5</v>
      </c>
      <c r="B857">
        <v>2005</v>
      </c>
      <c r="C857" t="s">
        <v>21</v>
      </c>
      <c r="D857" t="s">
        <v>32</v>
      </c>
      <c r="E857">
        <v>96.84</v>
      </c>
      <c r="F857" s="8"/>
    </row>
    <row r="858" spans="1:6" ht="15.75" hidden="1" thickBot="1" x14ac:dyDescent="0.3">
      <c r="A858" t="s">
        <v>5</v>
      </c>
      <c r="B858">
        <v>2005</v>
      </c>
      <c r="C858" t="s">
        <v>22</v>
      </c>
      <c r="D858" t="s">
        <v>32</v>
      </c>
      <c r="E858">
        <v>66.05</v>
      </c>
      <c r="F858" s="8"/>
    </row>
    <row r="859" spans="1:6" ht="15.75" hidden="1" thickBot="1" x14ac:dyDescent="0.3">
      <c r="A859" t="s">
        <v>5</v>
      </c>
      <c r="B859">
        <v>2005</v>
      </c>
      <c r="C859" t="s">
        <v>23</v>
      </c>
      <c r="D859" t="s">
        <v>32</v>
      </c>
      <c r="E859">
        <v>33.69</v>
      </c>
      <c r="F859" s="8"/>
    </row>
    <row r="860" spans="1:6" ht="15.75" hidden="1" thickBot="1" x14ac:dyDescent="0.3">
      <c r="A860" t="s">
        <v>5</v>
      </c>
      <c r="B860">
        <v>2005</v>
      </c>
      <c r="C860" t="s">
        <v>24</v>
      </c>
      <c r="D860" t="s">
        <v>32</v>
      </c>
      <c r="E860">
        <v>15.22</v>
      </c>
      <c r="F860" s="8"/>
    </row>
    <row r="861" spans="1:6" ht="15.75" hidden="1" thickBot="1" x14ac:dyDescent="0.3">
      <c r="A861" t="s">
        <v>5</v>
      </c>
      <c r="B861">
        <v>2005</v>
      </c>
      <c r="C861" t="s">
        <v>25</v>
      </c>
      <c r="D861" t="s">
        <v>32</v>
      </c>
      <c r="E861">
        <v>3.52</v>
      </c>
      <c r="F861" s="8"/>
    </row>
    <row r="862" spans="1:6" ht="15.75" hidden="1" thickBot="1" x14ac:dyDescent="0.3">
      <c r="A862" t="s">
        <v>5</v>
      </c>
      <c r="B862">
        <v>2005</v>
      </c>
      <c r="C862" t="s">
        <v>26</v>
      </c>
      <c r="D862" t="s">
        <v>32</v>
      </c>
      <c r="E862">
        <v>0.37</v>
      </c>
      <c r="F862" s="8"/>
    </row>
    <row r="863" spans="1:6" ht="15.75" hidden="1" thickBot="1" x14ac:dyDescent="0.3">
      <c r="A863" t="s">
        <v>5</v>
      </c>
      <c r="B863">
        <v>2005</v>
      </c>
      <c r="C863" t="s">
        <v>6</v>
      </c>
      <c r="D863" t="s">
        <v>33</v>
      </c>
      <c r="E863">
        <v>0</v>
      </c>
      <c r="F863" s="8"/>
    </row>
    <row r="864" spans="1:6" ht="15.75" hidden="1" thickBot="1" x14ac:dyDescent="0.3">
      <c r="A864" t="s">
        <v>5</v>
      </c>
      <c r="B864">
        <v>2005</v>
      </c>
      <c r="C864" t="s">
        <v>7</v>
      </c>
      <c r="D864" t="s">
        <v>33</v>
      </c>
      <c r="E864">
        <v>0</v>
      </c>
      <c r="F864" s="8"/>
    </row>
    <row r="865" spans="1:6" ht="15.75" hidden="1" thickBot="1" x14ac:dyDescent="0.3">
      <c r="A865" t="s">
        <v>5</v>
      </c>
      <c r="B865">
        <v>2005</v>
      </c>
      <c r="C865" t="s">
        <v>8</v>
      </c>
      <c r="D865" t="s">
        <v>33</v>
      </c>
      <c r="E865">
        <v>0</v>
      </c>
      <c r="F865" s="8"/>
    </row>
    <row r="866" spans="1:6" ht="15.75" hidden="1" thickBot="1" x14ac:dyDescent="0.3">
      <c r="A866" t="s">
        <v>5</v>
      </c>
      <c r="B866">
        <v>2005</v>
      </c>
      <c r="C866" t="s">
        <v>9</v>
      </c>
      <c r="D866" t="s">
        <v>33</v>
      </c>
      <c r="E866">
        <v>0</v>
      </c>
      <c r="F866" s="8"/>
    </row>
    <row r="867" spans="1:6" ht="15.75" hidden="1" thickBot="1" x14ac:dyDescent="0.3">
      <c r="A867" t="s">
        <v>5</v>
      </c>
      <c r="B867">
        <v>2005</v>
      </c>
      <c r="C867" t="s">
        <v>10</v>
      </c>
      <c r="D867" t="s">
        <v>33</v>
      </c>
      <c r="E867">
        <v>43.93</v>
      </c>
      <c r="F867" s="8"/>
    </row>
    <row r="868" spans="1:6" ht="15.75" hidden="1" thickBot="1" x14ac:dyDescent="0.3">
      <c r="A868" t="s">
        <v>5</v>
      </c>
      <c r="B868">
        <v>2005</v>
      </c>
      <c r="C868" t="s">
        <v>11</v>
      </c>
      <c r="D868" t="s">
        <v>33</v>
      </c>
      <c r="E868">
        <v>106.12</v>
      </c>
      <c r="F868" s="8"/>
    </row>
    <row r="869" spans="1:6" ht="15.75" hidden="1" thickBot="1" x14ac:dyDescent="0.3">
      <c r="A869" t="s">
        <v>5</v>
      </c>
      <c r="B869">
        <v>2005</v>
      </c>
      <c r="C869" t="s">
        <v>12</v>
      </c>
      <c r="D869" t="s">
        <v>33</v>
      </c>
      <c r="E869">
        <v>154.79</v>
      </c>
      <c r="F869" s="8"/>
    </row>
    <row r="870" spans="1:6" ht="15.75" hidden="1" thickBot="1" x14ac:dyDescent="0.3">
      <c r="A870" t="s">
        <v>5</v>
      </c>
      <c r="B870">
        <v>2005</v>
      </c>
      <c r="C870" t="s">
        <v>13</v>
      </c>
      <c r="D870" t="s">
        <v>33</v>
      </c>
      <c r="E870">
        <v>166.95</v>
      </c>
      <c r="F870" s="8"/>
    </row>
    <row r="871" spans="1:6" ht="15.75" hidden="1" thickBot="1" x14ac:dyDescent="0.3">
      <c r="A871" t="s">
        <v>5</v>
      </c>
      <c r="B871">
        <v>2005</v>
      </c>
      <c r="C871" t="s">
        <v>14</v>
      </c>
      <c r="D871" t="s">
        <v>33</v>
      </c>
      <c r="E871">
        <v>162.41999999999999</v>
      </c>
      <c r="F871" s="8"/>
    </row>
    <row r="872" spans="1:6" ht="15.75" hidden="1" thickBot="1" x14ac:dyDescent="0.3">
      <c r="A872" t="s">
        <v>5</v>
      </c>
      <c r="B872">
        <v>2005</v>
      </c>
      <c r="C872" t="s">
        <v>15</v>
      </c>
      <c r="D872" t="s">
        <v>33</v>
      </c>
      <c r="E872">
        <v>133.46</v>
      </c>
      <c r="F872" s="8"/>
    </row>
    <row r="873" spans="1:6" ht="15.75" hidden="1" thickBot="1" x14ac:dyDescent="0.3">
      <c r="A873" t="s">
        <v>5</v>
      </c>
      <c r="B873">
        <v>2005</v>
      </c>
      <c r="C873" t="s">
        <v>16</v>
      </c>
      <c r="D873" t="s">
        <v>33</v>
      </c>
      <c r="E873">
        <v>110.82</v>
      </c>
      <c r="F873" s="8"/>
    </row>
    <row r="874" spans="1:6" ht="15.75" hidden="1" thickBot="1" x14ac:dyDescent="0.3">
      <c r="A874" t="s">
        <v>5</v>
      </c>
      <c r="B874">
        <v>2005</v>
      </c>
      <c r="C874" t="s">
        <v>17</v>
      </c>
      <c r="D874" t="s">
        <v>33</v>
      </c>
      <c r="E874">
        <v>99.32</v>
      </c>
      <c r="F874" s="8"/>
    </row>
    <row r="875" spans="1:6" ht="15.75" hidden="1" thickBot="1" x14ac:dyDescent="0.3">
      <c r="A875" t="s">
        <v>5</v>
      </c>
      <c r="B875">
        <v>2005</v>
      </c>
      <c r="C875" t="s">
        <v>18</v>
      </c>
      <c r="D875" t="s">
        <v>33</v>
      </c>
      <c r="E875">
        <v>81.040000000000006</v>
      </c>
      <c r="F875" s="8"/>
    </row>
    <row r="876" spans="1:6" ht="15.75" hidden="1" thickBot="1" x14ac:dyDescent="0.3">
      <c r="A876" t="s">
        <v>5</v>
      </c>
      <c r="B876">
        <v>2005</v>
      </c>
      <c r="C876" t="s">
        <v>19</v>
      </c>
      <c r="D876" t="s">
        <v>33</v>
      </c>
      <c r="E876">
        <v>54.82</v>
      </c>
      <c r="F876" s="8"/>
    </row>
    <row r="877" spans="1:6" ht="15.75" hidden="1" thickBot="1" x14ac:dyDescent="0.3">
      <c r="A877" t="s">
        <v>5</v>
      </c>
      <c r="B877">
        <v>2005</v>
      </c>
      <c r="C877" t="s">
        <v>20</v>
      </c>
      <c r="D877" t="s">
        <v>33</v>
      </c>
      <c r="E877">
        <v>40.53</v>
      </c>
      <c r="F877" s="8"/>
    </row>
    <row r="878" spans="1:6" ht="15.75" hidden="1" thickBot="1" x14ac:dyDescent="0.3">
      <c r="A878" t="s">
        <v>5</v>
      </c>
      <c r="B878">
        <v>2005</v>
      </c>
      <c r="C878" t="s">
        <v>21</v>
      </c>
      <c r="D878" t="s">
        <v>33</v>
      </c>
      <c r="E878">
        <v>30.72</v>
      </c>
      <c r="F878" s="8"/>
    </row>
    <row r="879" spans="1:6" ht="15.75" hidden="1" thickBot="1" x14ac:dyDescent="0.3">
      <c r="A879" t="s">
        <v>5</v>
      </c>
      <c r="B879">
        <v>2005</v>
      </c>
      <c r="C879" t="s">
        <v>22</v>
      </c>
      <c r="D879" t="s">
        <v>33</v>
      </c>
      <c r="E879">
        <v>20.76</v>
      </c>
      <c r="F879" s="8"/>
    </row>
    <row r="880" spans="1:6" ht="15.75" hidden="1" thickBot="1" x14ac:dyDescent="0.3">
      <c r="A880" t="s">
        <v>5</v>
      </c>
      <c r="B880">
        <v>2005</v>
      </c>
      <c r="C880" t="s">
        <v>23</v>
      </c>
      <c r="D880" t="s">
        <v>33</v>
      </c>
      <c r="E880">
        <v>9.0399999999999991</v>
      </c>
      <c r="F880" s="8"/>
    </row>
    <row r="881" spans="1:37" ht="15.75" hidden="1" thickBot="1" x14ac:dyDescent="0.3">
      <c r="A881" t="s">
        <v>5</v>
      </c>
      <c r="B881">
        <v>2005</v>
      </c>
      <c r="C881" t="s">
        <v>24</v>
      </c>
      <c r="D881" t="s">
        <v>33</v>
      </c>
      <c r="E881">
        <v>3.34</v>
      </c>
      <c r="F881" s="8"/>
    </row>
    <row r="882" spans="1:37" ht="15.75" hidden="1" thickBot="1" x14ac:dyDescent="0.3">
      <c r="A882" t="s">
        <v>5</v>
      </c>
      <c r="B882">
        <v>2005</v>
      </c>
      <c r="C882" t="s">
        <v>25</v>
      </c>
      <c r="D882" t="s">
        <v>33</v>
      </c>
      <c r="E882">
        <v>0.63</v>
      </c>
      <c r="F882" s="8"/>
    </row>
    <row r="883" spans="1:37" ht="15.75" hidden="1" thickBot="1" x14ac:dyDescent="0.3">
      <c r="A883" t="s">
        <v>5</v>
      </c>
      <c r="B883">
        <v>2005</v>
      </c>
      <c r="C883" t="s">
        <v>26</v>
      </c>
      <c r="D883" t="s">
        <v>33</v>
      </c>
      <c r="E883">
        <v>0.06</v>
      </c>
      <c r="F883" s="12"/>
    </row>
    <row r="884" spans="1:37" ht="15.75" thickBot="1" x14ac:dyDescent="0.3">
      <c r="A884" t="s">
        <v>5</v>
      </c>
      <c r="B884">
        <v>2010</v>
      </c>
      <c r="C884" t="s">
        <v>6</v>
      </c>
      <c r="D884" t="s">
        <v>27</v>
      </c>
      <c r="E884">
        <v>376.23</v>
      </c>
      <c r="F884" s="4">
        <f t="shared" ref="F884" si="191">E884+E885+E886+E908+E929+E950+E971+E992+E1013</f>
        <v>1629.4399999999998</v>
      </c>
      <c r="G884" s="17">
        <f t="shared" ref="G884:G890" si="192">F884/1000</f>
        <v>1.6294399999999998</v>
      </c>
      <c r="H884" s="18" t="s">
        <v>89</v>
      </c>
      <c r="I884" s="17">
        <f t="shared" ref="I884" si="193">E884+E885+E886</f>
        <v>1168.0999999999999</v>
      </c>
      <c r="J884" s="19">
        <f t="shared" ref="J884:J890" si="194">I884/1000</f>
        <v>1.1680999999999999</v>
      </c>
      <c r="K884" s="18" t="s">
        <v>65</v>
      </c>
      <c r="L884">
        <f>SUM(N884:O884)</f>
        <v>2.0140099999999999</v>
      </c>
      <c r="M884" s="17">
        <f t="shared" ref="M884" si="195">G884</f>
        <v>1.6294399999999998</v>
      </c>
      <c r="N884" s="19">
        <f t="shared" ref="N884" si="196">J899+J900+J901</f>
        <v>0.31358000000000003</v>
      </c>
      <c r="O884" s="19">
        <f t="shared" ref="O884" si="197">J902+J903</f>
        <v>1.7004299999999999</v>
      </c>
      <c r="P884" s="19">
        <f t="shared" ref="P884" si="198">J904</f>
        <v>4.0208500000000003</v>
      </c>
      <c r="Q884" s="18">
        <f t="shared" ref="Q884" si="199">O884/N884</f>
        <v>5.4226353721538354</v>
      </c>
      <c r="R884" s="5">
        <f t="shared" ref="R884" si="200">J884</f>
        <v>1.1680999999999999</v>
      </c>
      <c r="S884" s="6">
        <f>J885+J886+J887+J892+J893+J894</f>
        <v>1.8632499999999999</v>
      </c>
      <c r="T884" s="6">
        <f>J888+J889+J895+J896</f>
        <v>4.6329500000000001</v>
      </c>
      <c r="U884" s="6"/>
      <c r="V884" s="7">
        <f t="shared" ref="V884" si="201">T884/S884</f>
        <v>2.4864886622836444</v>
      </c>
      <c r="W884" s="5">
        <f>J884</f>
        <v>1.1680999999999999</v>
      </c>
      <c r="X884" s="6">
        <f>J885+J886+J887</f>
        <v>1.36181</v>
      </c>
      <c r="Y884" s="6">
        <f>J888+J889</f>
        <v>3.8546300000000002</v>
      </c>
      <c r="Z884" s="6">
        <f>J890</f>
        <v>1.2797599999999998</v>
      </c>
      <c r="AA884" s="7">
        <f>Y884/X884</f>
        <v>2.8305196760194158</v>
      </c>
      <c r="AB884" s="5">
        <f>G884</f>
        <v>1.6294399999999998</v>
      </c>
      <c r="AC884" s="6">
        <f>G885+G886+G887</f>
        <v>0.94996000000000014</v>
      </c>
      <c r="AD884" s="6">
        <f>G888+G889</f>
        <v>3.8051399999999997</v>
      </c>
      <c r="AE884" s="6">
        <f>G890</f>
        <v>1.2797599999999998</v>
      </c>
      <c r="AF884" s="7">
        <f>AD884/AC884</f>
        <v>4.005579182281358</v>
      </c>
      <c r="AG884" s="5">
        <f>G884</f>
        <v>1.6294399999999998</v>
      </c>
      <c r="AH884" s="6">
        <f>G885+G886+G887+G888</f>
        <v>3.59274</v>
      </c>
      <c r="AI884" s="6">
        <f>+G889</f>
        <v>1.1623600000000001</v>
      </c>
      <c r="AJ884" s="6">
        <f>G890</f>
        <v>1.2797599999999998</v>
      </c>
      <c r="AK884" s="7">
        <f>AI884/AH884</f>
        <v>0.32353023040910284</v>
      </c>
    </row>
    <row r="885" spans="1:37" ht="15.75" hidden="1" thickBot="1" x14ac:dyDescent="0.3">
      <c r="A885" t="s">
        <v>5</v>
      </c>
      <c r="B885">
        <v>2010</v>
      </c>
      <c r="C885" t="s">
        <v>7</v>
      </c>
      <c r="D885" t="s">
        <v>27</v>
      </c>
      <c r="E885">
        <v>376.39</v>
      </c>
      <c r="F885" s="8">
        <f t="shared" ref="F885" si="202">E909+E910+E911+E912+E913+E914+E915+E916+E917+E930+E931+E932+E933+E934+E935+E936+E937+E938</f>
        <v>0.45</v>
      </c>
      <c r="G885" s="5">
        <f t="shared" si="192"/>
        <v>4.4999999999999999E-4</v>
      </c>
      <c r="H885" s="7" t="s">
        <v>43</v>
      </c>
      <c r="I885" s="5">
        <f t="shared" ref="I885" si="203">E908+E909+E910+E911+E912+E913+E914+E915+E916+E917+E929+E930+E931+E932+E933+E934+E935+E936+E937+E938</f>
        <v>0.91</v>
      </c>
      <c r="J885" s="6">
        <f t="shared" si="194"/>
        <v>9.1E-4</v>
      </c>
      <c r="K885" s="7" t="s">
        <v>43</v>
      </c>
      <c r="M885" s="5"/>
      <c r="N885" s="6"/>
      <c r="O885" s="6"/>
      <c r="P885" s="6"/>
      <c r="Q885" s="7"/>
      <c r="R885" s="5"/>
      <c r="S885" s="6"/>
      <c r="T885" s="6"/>
      <c r="U885" s="6"/>
      <c r="V885" s="6"/>
      <c r="W885" s="5"/>
      <c r="X885" s="6"/>
      <c r="Y885" s="6"/>
      <c r="Z885" s="6"/>
      <c r="AA885" s="6"/>
      <c r="AB885" s="5"/>
      <c r="AC885" s="6"/>
      <c r="AD885" s="6"/>
      <c r="AE885" s="6"/>
      <c r="AF885" s="6"/>
      <c r="AG885" s="5"/>
      <c r="AH885" s="6"/>
      <c r="AI885" s="6"/>
      <c r="AJ885" s="6"/>
      <c r="AK885" s="7"/>
    </row>
    <row r="886" spans="1:37" ht="15.75" hidden="1" thickBot="1" x14ac:dyDescent="0.3">
      <c r="A886" t="s">
        <v>5</v>
      </c>
      <c r="B886">
        <v>2010</v>
      </c>
      <c r="C886" t="s">
        <v>8</v>
      </c>
      <c r="D886" t="s">
        <v>27</v>
      </c>
      <c r="E886">
        <v>415.48</v>
      </c>
      <c r="F886" s="8">
        <f t="shared" ref="F886" si="204">E951+E952+E953+E954+E955+E956+E957+E958+E959</f>
        <v>107.78999999999999</v>
      </c>
      <c r="G886" s="5">
        <f t="shared" si="192"/>
        <v>0.10779</v>
      </c>
      <c r="H886" s="7" t="s">
        <v>30</v>
      </c>
      <c r="I886" s="5">
        <f t="shared" ref="I886" si="205">E950+E951+E952+E953+E954+E955+E956+E957+E958+E959</f>
        <v>188.41000000000003</v>
      </c>
      <c r="J886" s="6">
        <f t="shared" si="194"/>
        <v>0.18841000000000002</v>
      </c>
      <c r="K886" s="7" t="s">
        <v>30</v>
      </c>
      <c r="M886" s="5"/>
      <c r="N886" s="6"/>
      <c r="O886" s="6"/>
      <c r="P886" s="6"/>
      <c r="Q886" s="7"/>
      <c r="R886" s="5"/>
      <c r="S886" s="6"/>
      <c r="T886" s="6"/>
      <c r="U886" s="6"/>
      <c r="V886" s="6"/>
      <c r="W886" s="5"/>
      <c r="X886" s="6"/>
      <c r="Y886" s="6"/>
      <c r="Z886" s="6"/>
      <c r="AA886" s="6"/>
      <c r="AB886" s="5"/>
      <c r="AC886" s="6"/>
      <c r="AD886" s="6"/>
      <c r="AE886" s="6"/>
      <c r="AF886" s="6"/>
      <c r="AG886" s="5"/>
      <c r="AH886" s="6"/>
      <c r="AI886" s="6"/>
      <c r="AJ886" s="6"/>
      <c r="AK886" s="7"/>
    </row>
    <row r="887" spans="1:37" ht="15.75" hidden="1" thickBot="1" x14ac:dyDescent="0.3">
      <c r="A887" t="s">
        <v>5</v>
      </c>
      <c r="B887">
        <v>2010</v>
      </c>
      <c r="C887" t="s">
        <v>9</v>
      </c>
      <c r="D887" t="s">
        <v>27</v>
      </c>
      <c r="E887">
        <v>0</v>
      </c>
      <c r="F887" s="8">
        <f t="shared" ref="F887" si="206">E972+E973+E974+E975+E976+E977+E978+E979+E980</f>
        <v>841.72000000000014</v>
      </c>
      <c r="G887" s="5">
        <f t="shared" si="192"/>
        <v>0.84172000000000013</v>
      </c>
      <c r="H887" s="7" t="s">
        <v>44</v>
      </c>
      <c r="I887" s="5">
        <f t="shared" ref="I887" si="207">E971+E972+E973+E974+E975+E976+E977+E978+E979+E980</f>
        <v>1172.49</v>
      </c>
      <c r="J887" s="6">
        <f t="shared" si="194"/>
        <v>1.17249</v>
      </c>
      <c r="K887" s="7" t="s">
        <v>44</v>
      </c>
      <c r="M887" s="5"/>
      <c r="N887" s="6"/>
      <c r="O887" s="6"/>
      <c r="P887" s="6"/>
      <c r="Q887" s="7"/>
      <c r="R887" s="5"/>
      <c r="S887" s="6"/>
      <c r="T887" s="6"/>
      <c r="U887" s="6"/>
      <c r="V887" s="6"/>
      <c r="W887" s="5"/>
      <c r="X887" s="6"/>
      <c r="Y887" s="6"/>
      <c r="Z887" s="6"/>
      <c r="AA887" s="6"/>
      <c r="AB887" s="5"/>
      <c r="AC887" s="6"/>
      <c r="AD887" s="6"/>
      <c r="AE887" s="6"/>
      <c r="AF887" s="6"/>
      <c r="AG887" s="5"/>
      <c r="AH887" s="6"/>
      <c r="AI887" s="6"/>
      <c r="AJ887" s="6"/>
      <c r="AK887" s="7"/>
    </row>
    <row r="888" spans="1:37" ht="15.75" hidden="1" thickBot="1" x14ac:dyDescent="0.3">
      <c r="A888" t="s">
        <v>5</v>
      </c>
      <c r="B888">
        <v>2010</v>
      </c>
      <c r="C888" t="s">
        <v>10</v>
      </c>
      <c r="D888" t="s">
        <v>27</v>
      </c>
      <c r="E888">
        <v>0</v>
      </c>
      <c r="F888" s="8">
        <f t="shared" ref="F888" si="208">+E993+E994+E995+E996+E997+E998+E999+E1000+E1001</f>
        <v>2642.7799999999997</v>
      </c>
      <c r="G888" s="5">
        <f t="shared" si="192"/>
        <v>2.6427799999999997</v>
      </c>
      <c r="H888" s="7" t="s">
        <v>45</v>
      </c>
      <c r="I888" s="5">
        <f t="shared" ref="I888" si="209">E992+E993+E994+E995+E996+E997+E998+E999+E1000+E1001</f>
        <v>2692.27</v>
      </c>
      <c r="J888" s="6">
        <f t="shared" si="194"/>
        <v>2.6922700000000002</v>
      </c>
      <c r="K888" s="7" t="s">
        <v>45</v>
      </c>
      <c r="M888" s="5"/>
      <c r="N888" s="6"/>
      <c r="O888" s="6"/>
      <c r="P888" s="6"/>
      <c r="Q888" s="7"/>
      <c r="R888" s="5"/>
      <c r="S888" s="6"/>
      <c r="T888" s="6"/>
      <c r="U888" s="6"/>
      <c r="V888" s="6"/>
      <c r="W888" s="5"/>
      <c r="X888" s="6"/>
      <c r="Y888" s="6"/>
      <c r="Z888" s="6"/>
      <c r="AA888" s="6"/>
      <c r="AB888" s="5"/>
      <c r="AC888" s="6"/>
      <c r="AD888" s="6"/>
      <c r="AE888" s="6"/>
      <c r="AF888" s="6"/>
      <c r="AG888" s="5"/>
      <c r="AH888" s="6"/>
      <c r="AI888" s="6"/>
      <c r="AJ888" s="6"/>
      <c r="AK888" s="7"/>
    </row>
    <row r="889" spans="1:37" ht="15.75" hidden="1" thickBot="1" x14ac:dyDescent="0.3">
      <c r="A889" t="s">
        <v>5</v>
      </c>
      <c r="B889">
        <v>2010</v>
      </c>
      <c r="C889" t="s">
        <v>11</v>
      </c>
      <c r="D889" t="s">
        <v>27</v>
      </c>
      <c r="E889">
        <v>0</v>
      </c>
      <c r="F889" s="8">
        <f t="shared" ref="F889" si="210">E1014+E1015+E1016+E1017+E1018+E1019+E1020+E1021+E1022</f>
        <v>1162.3600000000001</v>
      </c>
      <c r="G889" s="5">
        <f t="shared" si="192"/>
        <v>1.1623600000000001</v>
      </c>
      <c r="H889" s="7" t="s">
        <v>46</v>
      </c>
      <c r="I889" s="5">
        <f t="shared" ref="I889" si="211">E1013+E1014+E1015+E1016+E1017+E1018+E1019+E1020+E1021+E1022</f>
        <v>1162.3600000000001</v>
      </c>
      <c r="J889" s="6">
        <f t="shared" si="194"/>
        <v>1.1623600000000001</v>
      </c>
      <c r="K889" s="7" t="s">
        <v>46</v>
      </c>
      <c r="M889" s="5"/>
      <c r="N889" s="6"/>
      <c r="O889" s="6"/>
      <c r="P889" s="6"/>
      <c r="Q889" s="7"/>
      <c r="R889" s="5"/>
      <c r="S889" s="6"/>
      <c r="T889" s="6"/>
      <c r="U889" s="6"/>
      <c r="V889" s="6"/>
      <c r="W889" s="5"/>
      <c r="X889" s="6"/>
      <c r="Y889" s="6"/>
      <c r="Z889" s="6"/>
      <c r="AA889" s="6"/>
      <c r="AB889" s="5"/>
      <c r="AC889" s="6"/>
      <c r="AD889" s="6"/>
      <c r="AE889" s="6"/>
      <c r="AF889" s="6"/>
      <c r="AG889" s="5"/>
      <c r="AH889" s="6"/>
      <c r="AI889" s="6"/>
      <c r="AJ889" s="6"/>
      <c r="AK889" s="7"/>
    </row>
    <row r="890" spans="1:37" ht="15.75" hidden="1" thickBot="1" x14ac:dyDescent="0.3">
      <c r="A890" t="s">
        <v>5</v>
      </c>
      <c r="B890">
        <v>2010</v>
      </c>
      <c r="C890" t="s">
        <v>12</v>
      </c>
      <c r="D890" t="s">
        <v>27</v>
      </c>
      <c r="E890">
        <v>0</v>
      </c>
      <c r="F890" s="8">
        <f t="shared" ref="F890" si="212">E918+E919+E920+E921+E922+E923+E924+E925+E939+E940+E941+E942+E943+E944+E945+E946+E960+E961+E962+E963+E964+E965+E966+E967+E981+E982+E983+E984+E985+E986+E987+E988+E1002+E1003+E1004+E1005+E1006+E1007+E1008+E1009+E1023+E1024+E1025+E1026+E1027+E1028+E1029+E1030</f>
        <v>1279.7599999999998</v>
      </c>
      <c r="G890" s="9">
        <f t="shared" si="192"/>
        <v>1.2797599999999998</v>
      </c>
      <c r="H890" s="11" t="s">
        <v>90</v>
      </c>
      <c r="I890" s="9">
        <f t="shared" ref="I890" si="213">E918+E919+E920+E921+E922+E923+E924+E925+E939+E940+E941+E942+E943+E944+E945+E946+E960+E961+E962+E963+E964+E965+E966+E967+E981+E982+E983+E984+E985+E986+E987+E988+E1002+E1003+E1004+E1005+E1006+E1007+E1008+E1009+E1023+E1024+E1025+E1026+E1027+E1028+E1029+E1030</f>
        <v>1279.7599999999998</v>
      </c>
      <c r="J890" s="10">
        <f t="shared" si="194"/>
        <v>1.2797599999999998</v>
      </c>
      <c r="K890" s="11" t="s">
        <v>90</v>
      </c>
      <c r="M890" s="9"/>
      <c r="N890" s="10"/>
      <c r="O890" s="10"/>
      <c r="P890" s="10"/>
      <c r="Q890" s="11"/>
      <c r="R890" s="9"/>
      <c r="S890" s="10"/>
      <c r="T890" s="10"/>
      <c r="U890" s="10"/>
      <c r="V890" s="10"/>
      <c r="W890" s="9"/>
      <c r="X890" s="10"/>
      <c r="Y890" s="10"/>
      <c r="Z890" s="10"/>
      <c r="AA890" s="10"/>
      <c r="AB890" s="9"/>
      <c r="AC890" s="10"/>
      <c r="AD890" s="10"/>
      <c r="AE890" s="10"/>
      <c r="AF890" s="10"/>
      <c r="AG890" s="9"/>
      <c r="AH890" s="10"/>
      <c r="AI890" s="10"/>
      <c r="AJ890" s="10"/>
      <c r="AK890" s="11"/>
    </row>
    <row r="891" spans="1:37" ht="15.75" hidden="1" thickBot="1" x14ac:dyDescent="0.3">
      <c r="A891" t="s">
        <v>5</v>
      </c>
      <c r="B891">
        <v>2010</v>
      </c>
      <c r="C891" t="s">
        <v>13</v>
      </c>
      <c r="D891" t="s">
        <v>27</v>
      </c>
      <c r="E891">
        <v>0</v>
      </c>
      <c r="F891" s="8"/>
    </row>
    <row r="892" spans="1:37" ht="15.75" hidden="1" thickBot="1" x14ac:dyDescent="0.3">
      <c r="A892" t="s">
        <v>5</v>
      </c>
      <c r="B892">
        <v>2010</v>
      </c>
      <c r="C892" t="s">
        <v>14</v>
      </c>
      <c r="D892" t="s">
        <v>27</v>
      </c>
      <c r="E892">
        <v>0</v>
      </c>
      <c r="F892" s="8"/>
      <c r="H892" s="20" t="s">
        <v>62</v>
      </c>
      <c r="I892" s="19">
        <f t="shared" ref="I892" si="214">E918+E919+E920+E921+E922+E923+E924+E925+E939+E940+E941+E942+E943+E944+E945+E946</f>
        <v>0</v>
      </c>
      <c r="J892" s="19">
        <f t="shared" ref="J892:J896" si="215">I892/1000</f>
        <v>0</v>
      </c>
      <c r="K892" s="18" t="s">
        <v>43</v>
      </c>
    </row>
    <row r="893" spans="1:37" ht="15.75" hidden="1" thickBot="1" x14ac:dyDescent="0.3">
      <c r="A893" t="s">
        <v>5</v>
      </c>
      <c r="B893">
        <v>2010</v>
      </c>
      <c r="C893" t="s">
        <v>15</v>
      </c>
      <c r="D893" t="s">
        <v>27</v>
      </c>
      <c r="E893">
        <v>0</v>
      </c>
      <c r="F893" s="8"/>
      <c r="H893" s="5"/>
      <c r="I893" s="6">
        <f t="shared" ref="I893" si="216">E960+E961+E962+E963+E964+E965+E966+E967</f>
        <v>50.52</v>
      </c>
      <c r="J893" s="6">
        <f t="shared" si="215"/>
        <v>5.0520000000000002E-2</v>
      </c>
      <c r="K893" s="7" t="s">
        <v>30</v>
      </c>
    </row>
    <row r="894" spans="1:37" ht="15.75" hidden="1" thickBot="1" x14ac:dyDescent="0.3">
      <c r="A894" t="s">
        <v>5</v>
      </c>
      <c r="B894">
        <v>2010</v>
      </c>
      <c r="C894" t="s">
        <v>16</v>
      </c>
      <c r="D894" t="s">
        <v>27</v>
      </c>
      <c r="E894">
        <v>0</v>
      </c>
      <c r="F894" s="8"/>
      <c r="H894" s="5"/>
      <c r="I894" s="6">
        <f t="shared" ref="I894" si="217">E981+E982+E983+E984+E985+E986+E987+E988</f>
        <v>450.91999999999996</v>
      </c>
      <c r="J894" s="6">
        <f t="shared" si="215"/>
        <v>0.45091999999999993</v>
      </c>
      <c r="K894" s="7" t="s">
        <v>44</v>
      </c>
    </row>
    <row r="895" spans="1:37" ht="15.75" hidden="1" thickBot="1" x14ac:dyDescent="0.3">
      <c r="A895" t="s">
        <v>5</v>
      </c>
      <c r="B895">
        <v>2010</v>
      </c>
      <c r="C895" t="s">
        <v>17</v>
      </c>
      <c r="D895" t="s">
        <v>27</v>
      </c>
      <c r="E895">
        <v>0</v>
      </c>
      <c r="F895" s="8"/>
      <c r="H895" s="5"/>
      <c r="I895" s="6">
        <f t="shared" ref="I895" si="218">E1002+E1003+E1004+E1005+E1006+E1007+E1008+E1009</f>
        <v>577.79000000000008</v>
      </c>
      <c r="J895" s="6">
        <f t="shared" si="215"/>
        <v>0.57779000000000003</v>
      </c>
      <c r="K895" s="7" t="s">
        <v>45</v>
      </c>
    </row>
    <row r="896" spans="1:37" ht="15.75" hidden="1" thickBot="1" x14ac:dyDescent="0.3">
      <c r="A896" t="s">
        <v>5</v>
      </c>
      <c r="B896">
        <v>2010</v>
      </c>
      <c r="C896" t="s">
        <v>18</v>
      </c>
      <c r="D896" t="s">
        <v>27</v>
      </c>
      <c r="E896">
        <v>0</v>
      </c>
      <c r="F896" s="8"/>
      <c r="H896" s="9"/>
      <c r="I896" s="10">
        <f t="shared" ref="I896" si="219">E1023+E1024+E1025+E1026+E1027+E1028+E1029+E1030</f>
        <v>200.53000000000003</v>
      </c>
      <c r="J896" s="10">
        <f t="shared" si="215"/>
        <v>0.20053000000000004</v>
      </c>
      <c r="K896" s="11" t="s">
        <v>46</v>
      </c>
    </row>
    <row r="897" spans="1:11" ht="15.75" hidden="1" thickBot="1" x14ac:dyDescent="0.3">
      <c r="A897" t="s">
        <v>5</v>
      </c>
      <c r="B897">
        <v>2010</v>
      </c>
      <c r="C897" t="s">
        <v>19</v>
      </c>
      <c r="D897" t="s">
        <v>27</v>
      </c>
      <c r="E897">
        <v>0</v>
      </c>
      <c r="F897" s="8"/>
    </row>
    <row r="898" spans="1:11" ht="15.75" hidden="1" thickBot="1" x14ac:dyDescent="0.3">
      <c r="A898" t="s">
        <v>5</v>
      </c>
      <c r="B898">
        <v>2010</v>
      </c>
      <c r="C898" t="s">
        <v>20</v>
      </c>
      <c r="D898" t="s">
        <v>27</v>
      </c>
      <c r="E898">
        <v>0</v>
      </c>
      <c r="F898" s="8"/>
    </row>
    <row r="899" spans="1:11" ht="15.75" hidden="1" thickBot="1" x14ac:dyDescent="0.3">
      <c r="A899" t="s">
        <v>5</v>
      </c>
      <c r="B899">
        <v>2010</v>
      </c>
      <c r="C899" t="s">
        <v>21</v>
      </c>
      <c r="D899" t="s">
        <v>27</v>
      </c>
      <c r="E899">
        <v>0</v>
      </c>
      <c r="F899" s="8"/>
      <c r="H899" s="20" t="s">
        <v>91</v>
      </c>
      <c r="I899" s="19">
        <f t="shared" ref="I899" si="220">SUM(E909:E912)+SUM(E930:E933)</f>
        <v>0.45</v>
      </c>
      <c r="J899" s="19">
        <f t="shared" ref="J899:J904" si="221">I899/1000</f>
        <v>4.4999999999999999E-4</v>
      </c>
      <c r="K899" s="18" t="s">
        <v>43</v>
      </c>
    </row>
    <row r="900" spans="1:11" ht="15.75" hidden="1" thickBot="1" x14ac:dyDescent="0.3">
      <c r="A900" t="s">
        <v>5</v>
      </c>
      <c r="B900">
        <v>2010</v>
      </c>
      <c r="C900" t="s">
        <v>22</v>
      </c>
      <c r="D900" t="s">
        <v>27</v>
      </c>
      <c r="E900">
        <v>0</v>
      </c>
      <c r="F900" s="8"/>
      <c r="H900" s="5"/>
      <c r="I900" s="6">
        <f t="shared" ref="I900" si="222">SUM(E951:E954)</f>
        <v>27.67</v>
      </c>
      <c r="J900" s="6">
        <f t="shared" si="221"/>
        <v>2.767E-2</v>
      </c>
      <c r="K900" s="7" t="s">
        <v>30</v>
      </c>
    </row>
    <row r="901" spans="1:11" ht="15.75" hidden="1" thickBot="1" x14ac:dyDescent="0.3">
      <c r="A901" t="s">
        <v>5</v>
      </c>
      <c r="B901">
        <v>2010</v>
      </c>
      <c r="C901" t="s">
        <v>23</v>
      </c>
      <c r="D901" t="s">
        <v>27</v>
      </c>
      <c r="E901">
        <v>0</v>
      </c>
      <c r="F901" s="8"/>
      <c r="H901" s="5"/>
      <c r="I901" s="6">
        <f t="shared" ref="I901" si="223">SUM(E972:E975)</f>
        <v>285.46000000000004</v>
      </c>
      <c r="J901" s="6">
        <f t="shared" si="221"/>
        <v>0.28546000000000005</v>
      </c>
      <c r="K901" s="7" t="s">
        <v>44</v>
      </c>
    </row>
    <row r="902" spans="1:11" ht="15.75" hidden="1" thickBot="1" x14ac:dyDescent="0.3">
      <c r="A902" t="s">
        <v>5</v>
      </c>
      <c r="B902">
        <v>2010</v>
      </c>
      <c r="C902" t="s">
        <v>24</v>
      </c>
      <c r="D902" t="s">
        <v>27</v>
      </c>
      <c r="E902">
        <v>0</v>
      </c>
      <c r="F902" s="8"/>
      <c r="H902" s="5"/>
      <c r="I902" s="6">
        <f t="shared" ref="I902" si="224">SUM(E993:E996)</f>
        <v>1209.55</v>
      </c>
      <c r="J902" s="6">
        <f t="shared" si="221"/>
        <v>1.2095499999999999</v>
      </c>
      <c r="K902" s="7" t="s">
        <v>45</v>
      </c>
    </row>
    <row r="903" spans="1:11" ht="15.75" hidden="1" thickBot="1" x14ac:dyDescent="0.3">
      <c r="A903" t="s">
        <v>5</v>
      </c>
      <c r="B903">
        <v>2010</v>
      </c>
      <c r="C903" t="s">
        <v>25</v>
      </c>
      <c r="D903" t="s">
        <v>27</v>
      </c>
      <c r="E903">
        <v>0</v>
      </c>
      <c r="F903" s="8"/>
      <c r="H903" s="9"/>
      <c r="I903" s="10">
        <f t="shared" ref="I903" si="225">SUM(E1014:E1017)</f>
        <v>490.88</v>
      </c>
      <c r="J903" s="10">
        <f t="shared" si="221"/>
        <v>0.49087999999999998</v>
      </c>
      <c r="K903" s="11" t="s">
        <v>46</v>
      </c>
    </row>
    <row r="904" spans="1:11" ht="15.75" hidden="1" thickBot="1" x14ac:dyDescent="0.3">
      <c r="A904" t="s">
        <v>5</v>
      </c>
      <c r="B904">
        <v>2010</v>
      </c>
      <c r="C904" t="s">
        <v>26</v>
      </c>
      <c r="D904" t="s">
        <v>27</v>
      </c>
      <c r="E904">
        <v>0</v>
      </c>
      <c r="F904" s="8"/>
      <c r="I904">
        <f t="shared" ref="I904" si="226">SUM(E913:E925)+SUM(E934:E946)+SUM(E955:E967)+SUM(E976:E988)+SUM(E997:E1009)+SUM(E1018:E1030)</f>
        <v>4020.85</v>
      </c>
      <c r="J904" s="6">
        <f t="shared" si="221"/>
        <v>4.0208500000000003</v>
      </c>
      <c r="K904" s="6" t="s">
        <v>92</v>
      </c>
    </row>
    <row r="905" spans="1:11" ht="15.75" hidden="1" thickBot="1" x14ac:dyDescent="0.3">
      <c r="A905" t="s">
        <v>5</v>
      </c>
      <c r="B905">
        <v>2010</v>
      </c>
      <c r="C905" t="s">
        <v>6</v>
      </c>
      <c r="D905" t="s">
        <v>28</v>
      </c>
      <c r="E905">
        <v>0</v>
      </c>
      <c r="F905" s="8"/>
    </row>
    <row r="906" spans="1:11" ht="15.75" hidden="1" thickBot="1" x14ac:dyDescent="0.3">
      <c r="A906" t="s">
        <v>5</v>
      </c>
      <c r="B906">
        <v>2010</v>
      </c>
      <c r="C906" t="s">
        <v>7</v>
      </c>
      <c r="D906" t="s">
        <v>28</v>
      </c>
      <c r="E906">
        <v>0</v>
      </c>
      <c r="F906" s="8"/>
    </row>
    <row r="907" spans="1:11" ht="15.75" hidden="1" thickBot="1" x14ac:dyDescent="0.3">
      <c r="A907" t="s">
        <v>5</v>
      </c>
      <c r="B907">
        <v>2010</v>
      </c>
      <c r="C907" t="s">
        <v>8</v>
      </c>
      <c r="D907" t="s">
        <v>28</v>
      </c>
      <c r="E907">
        <v>0</v>
      </c>
      <c r="F907" s="8"/>
    </row>
    <row r="908" spans="1:11" ht="15.75" hidden="1" thickBot="1" x14ac:dyDescent="0.3">
      <c r="A908" t="s">
        <v>5</v>
      </c>
      <c r="B908">
        <v>2010</v>
      </c>
      <c r="C908" t="s">
        <v>9</v>
      </c>
      <c r="D908" t="s">
        <v>28</v>
      </c>
      <c r="E908">
        <v>0</v>
      </c>
      <c r="F908" s="8"/>
    </row>
    <row r="909" spans="1:11" ht="15.75" hidden="1" thickBot="1" x14ac:dyDescent="0.3">
      <c r="A909" t="s">
        <v>5</v>
      </c>
      <c r="B909">
        <v>2010</v>
      </c>
      <c r="C909" t="s">
        <v>10</v>
      </c>
      <c r="D909" t="s">
        <v>28</v>
      </c>
      <c r="E909">
        <v>0</v>
      </c>
      <c r="F909" s="8"/>
    </row>
    <row r="910" spans="1:11" ht="15.75" hidden="1" thickBot="1" x14ac:dyDescent="0.3">
      <c r="A910" t="s">
        <v>5</v>
      </c>
      <c r="B910">
        <v>2010</v>
      </c>
      <c r="C910" t="s">
        <v>11</v>
      </c>
      <c r="D910" t="s">
        <v>28</v>
      </c>
      <c r="E910">
        <v>0</v>
      </c>
      <c r="F910" s="8"/>
    </row>
    <row r="911" spans="1:11" ht="15.75" hidden="1" thickBot="1" x14ac:dyDescent="0.3">
      <c r="A911" t="s">
        <v>5</v>
      </c>
      <c r="B911">
        <v>2010</v>
      </c>
      <c r="C911" t="s">
        <v>12</v>
      </c>
      <c r="D911" t="s">
        <v>28</v>
      </c>
      <c r="E911">
        <v>0</v>
      </c>
      <c r="F911" s="8"/>
    </row>
    <row r="912" spans="1:11" ht="15.75" hidden="1" thickBot="1" x14ac:dyDescent="0.3">
      <c r="A912" t="s">
        <v>5</v>
      </c>
      <c r="B912">
        <v>2010</v>
      </c>
      <c r="C912" t="s">
        <v>13</v>
      </c>
      <c r="D912" t="s">
        <v>28</v>
      </c>
      <c r="E912">
        <v>0</v>
      </c>
      <c r="F912" s="8"/>
    </row>
    <row r="913" spans="1:6" ht="15.75" hidden="1" thickBot="1" x14ac:dyDescent="0.3">
      <c r="A913" t="s">
        <v>5</v>
      </c>
      <c r="B913">
        <v>2010</v>
      </c>
      <c r="C913" t="s">
        <v>14</v>
      </c>
      <c r="D913" t="s">
        <v>28</v>
      </c>
      <c r="E913">
        <v>0</v>
      </c>
      <c r="F913" s="8"/>
    </row>
    <row r="914" spans="1:6" ht="15.75" hidden="1" thickBot="1" x14ac:dyDescent="0.3">
      <c r="A914" t="s">
        <v>5</v>
      </c>
      <c r="B914">
        <v>2010</v>
      </c>
      <c r="C914" t="s">
        <v>15</v>
      </c>
      <c r="D914" t="s">
        <v>28</v>
      </c>
      <c r="E914">
        <v>0</v>
      </c>
      <c r="F914" s="8"/>
    </row>
    <row r="915" spans="1:6" ht="15.75" hidden="1" thickBot="1" x14ac:dyDescent="0.3">
      <c r="A915" t="s">
        <v>5</v>
      </c>
      <c r="B915">
        <v>2010</v>
      </c>
      <c r="C915" t="s">
        <v>16</v>
      </c>
      <c r="D915" t="s">
        <v>28</v>
      </c>
      <c r="E915">
        <v>0</v>
      </c>
      <c r="F915" s="8"/>
    </row>
    <row r="916" spans="1:6" ht="15.75" hidden="1" thickBot="1" x14ac:dyDescent="0.3">
      <c r="A916" t="s">
        <v>5</v>
      </c>
      <c r="B916">
        <v>2010</v>
      </c>
      <c r="C916" t="s">
        <v>17</v>
      </c>
      <c r="D916" t="s">
        <v>28</v>
      </c>
      <c r="E916">
        <v>0</v>
      </c>
      <c r="F916" s="8"/>
    </row>
    <row r="917" spans="1:6" ht="15.75" hidden="1" thickBot="1" x14ac:dyDescent="0.3">
      <c r="A917" t="s">
        <v>5</v>
      </c>
      <c r="B917">
        <v>2010</v>
      </c>
      <c r="C917" t="s">
        <v>18</v>
      </c>
      <c r="D917" t="s">
        <v>28</v>
      </c>
      <c r="E917">
        <v>0</v>
      </c>
      <c r="F917" s="8"/>
    </row>
    <row r="918" spans="1:6" ht="15.75" hidden="1" thickBot="1" x14ac:dyDescent="0.3">
      <c r="A918" t="s">
        <v>5</v>
      </c>
      <c r="B918">
        <v>2010</v>
      </c>
      <c r="C918" t="s">
        <v>19</v>
      </c>
      <c r="D918" t="s">
        <v>28</v>
      </c>
      <c r="E918">
        <v>0</v>
      </c>
      <c r="F918" s="8"/>
    </row>
    <row r="919" spans="1:6" ht="15.75" hidden="1" thickBot="1" x14ac:dyDescent="0.3">
      <c r="A919" t="s">
        <v>5</v>
      </c>
      <c r="B919">
        <v>2010</v>
      </c>
      <c r="C919" t="s">
        <v>20</v>
      </c>
      <c r="D919" t="s">
        <v>28</v>
      </c>
      <c r="E919">
        <v>0</v>
      </c>
      <c r="F919" s="8"/>
    </row>
    <row r="920" spans="1:6" ht="15.75" hidden="1" thickBot="1" x14ac:dyDescent="0.3">
      <c r="A920" t="s">
        <v>5</v>
      </c>
      <c r="B920">
        <v>2010</v>
      </c>
      <c r="C920" t="s">
        <v>21</v>
      </c>
      <c r="D920" t="s">
        <v>28</v>
      </c>
      <c r="E920">
        <v>0</v>
      </c>
      <c r="F920" s="8"/>
    </row>
    <row r="921" spans="1:6" ht="15.75" hidden="1" thickBot="1" x14ac:dyDescent="0.3">
      <c r="A921" t="s">
        <v>5</v>
      </c>
      <c r="B921">
        <v>2010</v>
      </c>
      <c r="C921" t="s">
        <v>22</v>
      </c>
      <c r="D921" t="s">
        <v>28</v>
      </c>
      <c r="E921">
        <v>0</v>
      </c>
      <c r="F921" s="8"/>
    </row>
    <row r="922" spans="1:6" ht="15.75" hidden="1" thickBot="1" x14ac:dyDescent="0.3">
      <c r="A922" t="s">
        <v>5</v>
      </c>
      <c r="B922">
        <v>2010</v>
      </c>
      <c r="C922" t="s">
        <v>23</v>
      </c>
      <c r="D922" t="s">
        <v>28</v>
      </c>
      <c r="E922">
        <v>0</v>
      </c>
      <c r="F922" s="8"/>
    </row>
    <row r="923" spans="1:6" ht="15.75" hidden="1" thickBot="1" x14ac:dyDescent="0.3">
      <c r="A923" t="s">
        <v>5</v>
      </c>
      <c r="B923">
        <v>2010</v>
      </c>
      <c r="C923" t="s">
        <v>24</v>
      </c>
      <c r="D923" t="s">
        <v>28</v>
      </c>
      <c r="E923">
        <v>0</v>
      </c>
      <c r="F923" s="8"/>
    </row>
    <row r="924" spans="1:6" ht="15.75" hidden="1" thickBot="1" x14ac:dyDescent="0.3">
      <c r="A924" t="s">
        <v>5</v>
      </c>
      <c r="B924">
        <v>2010</v>
      </c>
      <c r="C924" t="s">
        <v>25</v>
      </c>
      <c r="D924" t="s">
        <v>28</v>
      </c>
      <c r="E924">
        <v>0</v>
      </c>
      <c r="F924" s="8"/>
    </row>
    <row r="925" spans="1:6" ht="15.75" hidden="1" thickBot="1" x14ac:dyDescent="0.3">
      <c r="A925" t="s">
        <v>5</v>
      </c>
      <c r="B925">
        <v>2010</v>
      </c>
      <c r="C925" t="s">
        <v>26</v>
      </c>
      <c r="D925" t="s">
        <v>28</v>
      </c>
      <c r="E925">
        <v>0</v>
      </c>
      <c r="F925" s="8"/>
    </row>
    <row r="926" spans="1:6" ht="15.75" hidden="1" thickBot="1" x14ac:dyDescent="0.3">
      <c r="A926" t="s">
        <v>5</v>
      </c>
      <c r="B926">
        <v>2010</v>
      </c>
      <c r="C926" t="s">
        <v>6</v>
      </c>
      <c r="D926" t="s">
        <v>29</v>
      </c>
      <c r="E926">
        <v>0</v>
      </c>
      <c r="F926" s="8"/>
    </row>
    <row r="927" spans="1:6" ht="15.75" hidden="1" thickBot="1" x14ac:dyDescent="0.3">
      <c r="A927" t="s">
        <v>5</v>
      </c>
      <c r="B927">
        <v>2010</v>
      </c>
      <c r="C927" t="s">
        <v>7</v>
      </c>
      <c r="D927" t="s">
        <v>29</v>
      </c>
      <c r="E927">
        <v>0</v>
      </c>
      <c r="F927" s="8"/>
    </row>
    <row r="928" spans="1:6" ht="15.75" hidden="1" thickBot="1" x14ac:dyDescent="0.3">
      <c r="A928" t="s">
        <v>5</v>
      </c>
      <c r="B928">
        <v>2010</v>
      </c>
      <c r="C928" t="s">
        <v>8</v>
      </c>
      <c r="D928" t="s">
        <v>29</v>
      </c>
      <c r="E928">
        <v>0</v>
      </c>
      <c r="F928" s="8"/>
    </row>
    <row r="929" spans="1:6" ht="15.75" hidden="1" thickBot="1" x14ac:dyDescent="0.3">
      <c r="A929" t="s">
        <v>5</v>
      </c>
      <c r="B929">
        <v>2010</v>
      </c>
      <c r="C929" t="s">
        <v>9</v>
      </c>
      <c r="D929" t="s">
        <v>29</v>
      </c>
      <c r="E929">
        <v>0.46</v>
      </c>
      <c r="F929" s="8"/>
    </row>
    <row r="930" spans="1:6" ht="15.75" hidden="1" thickBot="1" x14ac:dyDescent="0.3">
      <c r="A930" t="s">
        <v>5</v>
      </c>
      <c r="B930">
        <v>2010</v>
      </c>
      <c r="C930" t="s">
        <v>10</v>
      </c>
      <c r="D930" t="s">
        <v>29</v>
      </c>
      <c r="E930">
        <v>0.45</v>
      </c>
      <c r="F930" s="8"/>
    </row>
    <row r="931" spans="1:6" ht="15.75" hidden="1" thickBot="1" x14ac:dyDescent="0.3">
      <c r="A931" t="s">
        <v>5</v>
      </c>
      <c r="B931">
        <v>2010</v>
      </c>
      <c r="C931" t="s">
        <v>11</v>
      </c>
      <c r="D931" t="s">
        <v>29</v>
      </c>
      <c r="E931">
        <v>0</v>
      </c>
      <c r="F931" s="8"/>
    </row>
    <row r="932" spans="1:6" ht="15.75" hidden="1" thickBot="1" x14ac:dyDescent="0.3">
      <c r="A932" t="s">
        <v>5</v>
      </c>
      <c r="B932">
        <v>2010</v>
      </c>
      <c r="C932" t="s">
        <v>12</v>
      </c>
      <c r="D932" t="s">
        <v>29</v>
      </c>
      <c r="E932">
        <v>0</v>
      </c>
      <c r="F932" s="8"/>
    </row>
    <row r="933" spans="1:6" ht="15.75" hidden="1" thickBot="1" x14ac:dyDescent="0.3">
      <c r="A933" t="s">
        <v>5</v>
      </c>
      <c r="B933">
        <v>2010</v>
      </c>
      <c r="C933" t="s">
        <v>13</v>
      </c>
      <c r="D933" t="s">
        <v>29</v>
      </c>
      <c r="E933">
        <v>0</v>
      </c>
      <c r="F933" s="8"/>
    </row>
    <row r="934" spans="1:6" ht="15.75" hidden="1" thickBot="1" x14ac:dyDescent="0.3">
      <c r="A934" t="s">
        <v>5</v>
      </c>
      <c r="B934">
        <v>2010</v>
      </c>
      <c r="C934" t="s">
        <v>14</v>
      </c>
      <c r="D934" t="s">
        <v>29</v>
      </c>
      <c r="E934">
        <v>0</v>
      </c>
      <c r="F934" s="8"/>
    </row>
    <row r="935" spans="1:6" ht="15.75" hidden="1" thickBot="1" x14ac:dyDescent="0.3">
      <c r="A935" t="s">
        <v>5</v>
      </c>
      <c r="B935">
        <v>2010</v>
      </c>
      <c r="C935" t="s">
        <v>15</v>
      </c>
      <c r="D935" t="s">
        <v>29</v>
      </c>
      <c r="E935">
        <v>0</v>
      </c>
      <c r="F935" s="8"/>
    </row>
    <row r="936" spans="1:6" ht="15.75" hidden="1" thickBot="1" x14ac:dyDescent="0.3">
      <c r="A936" t="s">
        <v>5</v>
      </c>
      <c r="B936">
        <v>2010</v>
      </c>
      <c r="C936" t="s">
        <v>16</v>
      </c>
      <c r="D936" t="s">
        <v>29</v>
      </c>
      <c r="E936">
        <v>0</v>
      </c>
      <c r="F936" s="8"/>
    </row>
    <row r="937" spans="1:6" ht="15.75" hidden="1" thickBot="1" x14ac:dyDescent="0.3">
      <c r="A937" t="s">
        <v>5</v>
      </c>
      <c r="B937">
        <v>2010</v>
      </c>
      <c r="C937" t="s">
        <v>17</v>
      </c>
      <c r="D937" t="s">
        <v>29</v>
      </c>
      <c r="E937">
        <v>0</v>
      </c>
      <c r="F937" s="8"/>
    </row>
    <row r="938" spans="1:6" ht="15.75" hidden="1" thickBot="1" x14ac:dyDescent="0.3">
      <c r="A938" t="s">
        <v>5</v>
      </c>
      <c r="B938">
        <v>2010</v>
      </c>
      <c r="C938" t="s">
        <v>18</v>
      </c>
      <c r="D938" t="s">
        <v>29</v>
      </c>
      <c r="E938">
        <v>0</v>
      </c>
      <c r="F938" s="8"/>
    </row>
    <row r="939" spans="1:6" ht="15.75" hidden="1" thickBot="1" x14ac:dyDescent="0.3">
      <c r="A939" t="s">
        <v>5</v>
      </c>
      <c r="B939">
        <v>2010</v>
      </c>
      <c r="C939" t="s">
        <v>19</v>
      </c>
      <c r="D939" t="s">
        <v>29</v>
      </c>
      <c r="E939">
        <v>0</v>
      </c>
      <c r="F939" s="8"/>
    </row>
    <row r="940" spans="1:6" ht="15.75" hidden="1" thickBot="1" x14ac:dyDescent="0.3">
      <c r="A940" t="s">
        <v>5</v>
      </c>
      <c r="B940">
        <v>2010</v>
      </c>
      <c r="C940" t="s">
        <v>20</v>
      </c>
      <c r="D940" t="s">
        <v>29</v>
      </c>
      <c r="E940">
        <v>0</v>
      </c>
      <c r="F940" s="8"/>
    </row>
    <row r="941" spans="1:6" ht="15.75" hidden="1" thickBot="1" x14ac:dyDescent="0.3">
      <c r="A941" t="s">
        <v>5</v>
      </c>
      <c r="B941">
        <v>2010</v>
      </c>
      <c r="C941" t="s">
        <v>21</v>
      </c>
      <c r="D941" t="s">
        <v>29</v>
      </c>
      <c r="E941">
        <v>0</v>
      </c>
      <c r="F941" s="8"/>
    </row>
    <row r="942" spans="1:6" ht="15.75" hidden="1" thickBot="1" x14ac:dyDescent="0.3">
      <c r="A942" t="s">
        <v>5</v>
      </c>
      <c r="B942">
        <v>2010</v>
      </c>
      <c r="C942" t="s">
        <v>22</v>
      </c>
      <c r="D942" t="s">
        <v>29</v>
      </c>
      <c r="E942">
        <v>0</v>
      </c>
      <c r="F942" s="8"/>
    </row>
    <row r="943" spans="1:6" ht="15.75" hidden="1" thickBot="1" x14ac:dyDescent="0.3">
      <c r="A943" t="s">
        <v>5</v>
      </c>
      <c r="B943">
        <v>2010</v>
      </c>
      <c r="C943" t="s">
        <v>23</v>
      </c>
      <c r="D943" t="s">
        <v>29</v>
      </c>
      <c r="E943">
        <v>0</v>
      </c>
      <c r="F943" s="8"/>
    </row>
    <row r="944" spans="1:6" ht="15.75" hidden="1" thickBot="1" x14ac:dyDescent="0.3">
      <c r="A944" t="s">
        <v>5</v>
      </c>
      <c r="B944">
        <v>2010</v>
      </c>
      <c r="C944" t="s">
        <v>24</v>
      </c>
      <c r="D944" t="s">
        <v>29</v>
      </c>
      <c r="E944">
        <v>0</v>
      </c>
      <c r="F944" s="8"/>
    </row>
    <row r="945" spans="1:6" ht="15.75" hidden="1" thickBot="1" x14ac:dyDescent="0.3">
      <c r="A945" t="s">
        <v>5</v>
      </c>
      <c r="B945">
        <v>2010</v>
      </c>
      <c r="C945" t="s">
        <v>25</v>
      </c>
      <c r="D945" t="s">
        <v>29</v>
      </c>
      <c r="E945">
        <v>0</v>
      </c>
      <c r="F945" s="8"/>
    </row>
    <row r="946" spans="1:6" ht="15.75" hidden="1" thickBot="1" x14ac:dyDescent="0.3">
      <c r="A946" t="s">
        <v>5</v>
      </c>
      <c r="B946">
        <v>2010</v>
      </c>
      <c r="C946" t="s">
        <v>26</v>
      </c>
      <c r="D946" t="s">
        <v>29</v>
      </c>
      <c r="E946">
        <v>0</v>
      </c>
      <c r="F946" s="8"/>
    </row>
    <row r="947" spans="1:6" ht="15.75" hidden="1" thickBot="1" x14ac:dyDescent="0.3">
      <c r="A947" t="s">
        <v>5</v>
      </c>
      <c r="B947">
        <v>2010</v>
      </c>
      <c r="C947" t="s">
        <v>6</v>
      </c>
      <c r="D947" t="s">
        <v>30</v>
      </c>
      <c r="E947">
        <v>0</v>
      </c>
      <c r="F947" s="8"/>
    </row>
    <row r="948" spans="1:6" ht="15.75" hidden="1" thickBot="1" x14ac:dyDescent="0.3">
      <c r="A948" t="s">
        <v>5</v>
      </c>
      <c r="B948">
        <v>2010</v>
      </c>
      <c r="C948" t="s">
        <v>7</v>
      </c>
      <c r="D948" t="s">
        <v>30</v>
      </c>
      <c r="E948">
        <v>0</v>
      </c>
      <c r="F948" s="8"/>
    </row>
    <row r="949" spans="1:6" ht="15.75" hidden="1" thickBot="1" x14ac:dyDescent="0.3">
      <c r="A949" t="s">
        <v>5</v>
      </c>
      <c r="B949">
        <v>2010</v>
      </c>
      <c r="C949" t="s">
        <v>8</v>
      </c>
      <c r="D949" t="s">
        <v>30</v>
      </c>
      <c r="E949">
        <v>0</v>
      </c>
      <c r="F949" s="8"/>
    </row>
    <row r="950" spans="1:6" ht="15.75" hidden="1" thickBot="1" x14ac:dyDescent="0.3">
      <c r="A950" t="s">
        <v>5</v>
      </c>
      <c r="B950">
        <v>2010</v>
      </c>
      <c r="C950" t="s">
        <v>9</v>
      </c>
      <c r="D950" t="s">
        <v>30</v>
      </c>
      <c r="E950">
        <v>80.62</v>
      </c>
      <c r="F950" s="8"/>
    </row>
    <row r="951" spans="1:6" ht="15.75" hidden="1" thickBot="1" x14ac:dyDescent="0.3">
      <c r="A951" t="s">
        <v>5</v>
      </c>
      <c r="B951">
        <v>2010</v>
      </c>
      <c r="C951" t="s">
        <v>10</v>
      </c>
      <c r="D951" t="s">
        <v>30</v>
      </c>
      <c r="E951">
        <v>6.03</v>
      </c>
      <c r="F951" s="8"/>
    </row>
    <row r="952" spans="1:6" ht="15.75" hidden="1" thickBot="1" x14ac:dyDescent="0.3">
      <c r="A952" t="s">
        <v>5</v>
      </c>
      <c r="B952">
        <v>2010</v>
      </c>
      <c r="C952" t="s">
        <v>11</v>
      </c>
      <c r="D952" t="s">
        <v>30</v>
      </c>
      <c r="E952">
        <v>7.84</v>
      </c>
      <c r="F952" s="8"/>
    </row>
    <row r="953" spans="1:6" ht="15.75" hidden="1" thickBot="1" x14ac:dyDescent="0.3">
      <c r="A953" t="s">
        <v>5</v>
      </c>
      <c r="B953">
        <v>2010</v>
      </c>
      <c r="C953" t="s">
        <v>12</v>
      </c>
      <c r="D953" t="s">
        <v>30</v>
      </c>
      <c r="E953">
        <v>5.95</v>
      </c>
      <c r="F953" s="8"/>
    </row>
    <row r="954" spans="1:6" ht="15.75" hidden="1" thickBot="1" x14ac:dyDescent="0.3">
      <c r="A954" t="s">
        <v>5</v>
      </c>
      <c r="B954">
        <v>2010</v>
      </c>
      <c r="C954" t="s">
        <v>13</v>
      </c>
      <c r="D954" t="s">
        <v>30</v>
      </c>
      <c r="E954">
        <v>7.85</v>
      </c>
      <c r="F954" s="8"/>
    </row>
    <row r="955" spans="1:6" ht="15.75" hidden="1" thickBot="1" x14ac:dyDescent="0.3">
      <c r="A955" t="s">
        <v>5</v>
      </c>
      <c r="B955">
        <v>2010</v>
      </c>
      <c r="C955" t="s">
        <v>14</v>
      </c>
      <c r="D955" t="s">
        <v>30</v>
      </c>
      <c r="E955">
        <v>14.55</v>
      </c>
      <c r="F955" s="8"/>
    </row>
    <row r="956" spans="1:6" ht="15.75" hidden="1" thickBot="1" x14ac:dyDescent="0.3">
      <c r="A956" t="s">
        <v>5</v>
      </c>
      <c r="B956">
        <v>2010</v>
      </c>
      <c r="C956" t="s">
        <v>15</v>
      </c>
      <c r="D956" t="s">
        <v>30</v>
      </c>
      <c r="E956">
        <v>15.91</v>
      </c>
      <c r="F956" s="8"/>
    </row>
    <row r="957" spans="1:6" ht="15.75" hidden="1" thickBot="1" x14ac:dyDescent="0.3">
      <c r="A957" t="s">
        <v>5</v>
      </c>
      <c r="B957">
        <v>2010</v>
      </c>
      <c r="C957" t="s">
        <v>16</v>
      </c>
      <c r="D957" t="s">
        <v>30</v>
      </c>
      <c r="E957">
        <v>16.91</v>
      </c>
      <c r="F957" s="8"/>
    </row>
    <row r="958" spans="1:6" ht="15.75" hidden="1" thickBot="1" x14ac:dyDescent="0.3">
      <c r="A958" t="s">
        <v>5</v>
      </c>
      <c r="B958">
        <v>2010</v>
      </c>
      <c r="C958" t="s">
        <v>17</v>
      </c>
      <c r="D958" t="s">
        <v>30</v>
      </c>
      <c r="E958">
        <v>16.89</v>
      </c>
      <c r="F958" s="8"/>
    </row>
    <row r="959" spans="1:6" ht="15.75" hidden="1" thickBot="1" x14ac:dyDescent="0.3">
      <c r="A959" t="s">
        <v>5</v>
      </c>
      <c r="B959">
        <v>2010</v>
      </c>
      <c r="C959" t="s">
        <v>18</v>
      </c>
      <c r="D959" t="s">
        <v>30</v>
      </c>
      <c r="E959">
        <v>15.86</v>
      </c>
      <c r="F959" s="8"/>
    </row>
    <row r="960" spans="1:6" ht="15.75" hidden="1" thickBot="1" x14ac:dyDescent="0.3">
      <c r="A960" t="s">
        <v>5</v>
      </c>
      <c r="B960">
        <v>2010</v>
      </c>
      <c r="C960" t="s">
        <v>19</v>
      </c>
      <c r="D960" t="s">
        <v>30</v>
      </c>
      <c r="E960">
        <v>12.03</v>
      </c>
      <c r="F960" s="8"/>
    </row>
    <row r="961" spans="1:6" ht="15.75" hidden="1" thickBot="1" x14ac:dyDescent="0.3">
      <c r="A961" t="s">
        <v>5</v>
      </c>
      <c r="B961">
        <v>2010</v>
      </c>
      <c r="C961" t="s">
        <v>20</v>
      </c>
      <c r="D961" t="s">
        <v>30</v>
      </c>
      <c r="E961">
        <v>12.04</v>
      </c>
      <c r="F961" s="8"/>
    </row>
    <row r="962" spans="1:6" ht="15.75" hidden="1" thickBot="1" x14ac:dyDescent="0.3">
      <c r="A962" t="s">
        <v>5</v>
      </c>
      <c r="B962">
        <v>2010</v>
      </c>
      <c r="C962" t="s">
        <v>21</v>
      </c>
      <c r="D962" t="s">
        <v>30</v>
      </c>
      <c r="E962">
        <v>10.51</v>
      </c>
      <c r="F962" s="8"/>
    </row>
    <row r="963" spans="1:6" ht="15.75" hidden="1" thickBot="1" x14ac:dyDescent="0.3">
      <c r="A963" t="s">
        <v>5</v>
      </c>
      <c r="B963">
        <v>2010</v>
      </c>
      <c r="C963" t="s">
        <v>22</v>
      </c>
      <c r="D963" t="s">
        <v>30</v>
      </c>
      <c r="E963">
        <v>7.9</v>
      </c>
      <c r="F963" s="8"/>
    </row>
    <row r="964" spans="1:6" ht="15.75" hidden="1" thickBot="1" x14ac:dyDescent="0.3">
      <c r="A964" t="s">
        <v>5</v>
      </c>
      <c r="B964">
        <v>2010</v>
      </c>
      <c r="C964" t="s">
        <v>23</v>
      </c>
      <c r="D964" t="s">
        <v>30</v>
      </c>
      <c r="E964">
        <v>5.21</v>
      </c>
      <c r="F964" s="8"/>
    </row>
    <row r="965" spans="1:6" ht="15.75" hidden="1" thickBot="1" x14ac:dyDescent="0.3">
      <c r="A965" t="s">
        <v>5</v>
      </c>
      <c r="B965">
        <v>2010</v>
      </c>
      <c r="C965" t="s">
        <v>24</v>
      </c>
      <c r="D965" t="s">
        <v>30</v>
      </c>
      <c r="E965">
        <v>2.06</v>
      </c>
      <c r="F965" s="8"/>
    </row>
    <row r="966" spans="1:6" ht="15.75" hidden="1" thickBot="1" x14ac:dyDescent="0.3">
      <c r="A966" t="s">
        <v>5</v>
      </c>
      <c r="B966">
        <v>2010</v>
      </c>
      <c r="C966" t="s">
        <v>25</v>
      </c>
      <c r="D966" t="s">
        <v>30</v>
      </c>
      <c r="E966">
        <v>0.67</v>
      </c>
      <c r="F966" s="8"/>
    </row>
    <row r="967" spans="1:6" ht="15.75" hidden="1" thickBot="1" x14ac:dyDescent="0.3">
      <c r="A967" t="s">
        <v>5</v>
      </c>
      <c r="B967">
        <v>2010</v>
      </c>
      <c r="C967" t="s">
        <v>26</v>
      </c>
      <c r="D967" t="s">
        <v>30</v>
      </c>
      <c r="E967">
        <v>0.1</v>
      </c>
      <c r="F967" s="8"/>
    </row>
    <row r="968" spans="1:6" ht="15.75" hidden="1" thickBot="1" x14ac:dyDescent="0.3">
      <c r="A968" t="s">
        <v>5</v>
      </c>
      <c r="B968">
        <v>2010</v>
      </c>
      <c r="C968" t="s">
        <v>6</v>
      </c>
      <c r="D968" t="s">
        <v>31</v>
      </c>
      <c r="E968">
        <v>0</v>
      </c>
      <c r="F968" s="8"/>
    </row>
    <row r="969" spans="1:6" ht="15.75" hidden="1" thickBot="1" x14ac:dyDescent="0.3">
      <c r="A969" t="s">
        <v>5</v>
      </c>
      <c r="B969">
        <v>2010</v>
      </c>
      <c r="C969" t="s">
        <v>7</v>
      </c>
      <c r="D969" t="s">
        <v>31</v>
      </c>
      <c r="E969">
        <v>0</v>
      </c>
      <c r="F969" s="8"/>
    </row>
    <row r="970" spans="1:6" ht="15.75" hidden="1" thickBot="1" x14ac:dyDescent="0.3">
      <c r="A970" t="s">
        <v>5</v>
      </c>
      <c r="B970">
        <v>2010</v>
      </c>
      <c r="C970" t="s">
        <v>8</v>
      </c>
      <c r="D970" t="s">
        <v>31</v>
      </c>
      <c r="E970">
        <v>0</v>
      </c>
      <c r="F970" s="8"/>
    </row>
    <row r="971" spans="1:6" ht="15.75" hidden="1" thickBot="1" x14ac:dyDescent="0.3">
      <c r="A971" t="s">
        <v>5</v>
      </c>
      <c r="B971">
        <v>2010</v>
      </c>
      <c r="C971" t="s">
        <v>9</v>
      </c>
      <c r="D971" t="s">
        <v>31</v>
      </c>
      <c r="E971">
        <v>330.77</v>
      </c>
      <c r="F971" s="8"/>
    </row>
    <row r="972" spans="1:6" ht="15.75" hidden="1" thickBot="1" x14ac:dyDescent="0.3">
      <c r="A972" t="s">
        <v>5</v>
      </c>
      <c r="B972">
        <v>2010</v>
      </c>
      <c r="C972" t="s">
        <v>10</v>
      </c>
      <c r="D972" t="s">
        <v>31</v>
      </c>
      <c r="E972">
        <v>81.31</v>
      </c>
      <c r="F972" s="8"/>
    </row>
    <row r="973" spans="1:6" ht="15.75" hidden="1" thickBot="1" x14ac:dyDescent="0.3">
      <c r="A973" t="s">
        <v>5</v>
      </c>
      <c r="B973">
        <v>2010</v>
      </c>
      <c r="C973" t="s">
        <v>11</v>
      </c>
      <c r="D973" t="s">
        <v>31</v>
      </c>
      <c r="E973">
        <v>54.42</v>
      </c>
      <c r="F973" s="8"/>
    </row>
    <row r="974" spans="1:6" ht="15.75" hidden="1" thickBot="1" x14ac:dyDescent="0.3">
      <c r="A974" t="s">
        <v>5</v>
      </c>
      <c r="B974">
        <v>2010</v>
      </c>
      <c r="C974" t="s">
        <v>12</v>
      </c>
      <c r="D974" t="s">
        <v>31</v>
      </c>
      <c r="E974">
        <v>64.47</v>
      </c>
      <c r="F974" s="8"/>
    </row>
    <row r="975" spans="1:6" ht="15.75" hidden="1" thickBot="1" x14ac:dyDescent="0.3">
      <c r="A975" t="s">
        <v>5</v>
      </c>
      <c r="B975">
        <v>2010</v>
      </c>
      <c r="C975" t="s">
        <v>13</v>
      </c>
      <c r="D975" t="s">
        <v>31</v>
      </c>
      <c r="E975">
        <v>85.26</v>
      </c>
      <c r="F975" s="8"/>
    </row>
    <row r="976" spans="1:6" ht="15.75" hidden="1" thickBot="1" x14ac:dyDescent="0.3">
      <c r="A976" t="s">
        <v>5</v>
      </c>
      <c r="B976">
        <v>2010</v>
      </c>
      <c r="C976" t="s">
        <v>14</v>
      </c>
      <c r="D976" t="s">
        <v>31</v>
      </c>
      <c r="E976">
        <v>107.35</v>
      </c>
      <c r="F976" s="8"/>
    </row>
    <row r="977" spans="1:6" ht="15.75" hidden="1" thickBot="1" x14ac:dyDescent="0.3">
      <c r="A977" t="s">
        <v>5</v>
      </c>
      <c r="B977">
        <v>2010</v>
      </c>
      <c r="C977" t="s">
        <v>15</v>
      </c>
      <c r="D977" t="s">
        <v>31</v>
      </c>
      <c r="E977">
        <v>114.85</v>
      </c>
      <c r="F977" s="8"/>
    </row>
    <row r="978" spans="1:6" ht="15.75" hidden="1" thickBot="1" x14ac:dyDescent="0.3">
      <c r="A978" t="s">
        <v>5</v>
      </c>
      <c r="B978">
        <v>2010</v>
      </c>
      <c r="C978" t="s">
        <v>16</v>
      </c>
      <c r="D978" t="s">
        <v>31</v>
      </c>
      <c r="E978">
        <v>110.34</v>
      </c>
      <c r="F978" s="8"/>
    </row>
    <row r="979" spans="1:6" ht="15.75" hidden="1" thickBot="1" x14ac:dyDescent="0.3">
      <c r="A979" t="s">
        <v>5</v>
      </c>
      <c r="B979">
        <v>2010</v>
      </c>
      <c r="C979" t="s">
        <v>17</v>
      </c>
      <c r="D979" t="s">
        <v>31</v>
      </c>
      <c r="E979">
        <v>108.62</v>
      </c>
      <c r="F979" s="8"/>
    </row>
    <row r="980" spans="1:6" ht="15.75" hidden="1" thickBot="1" x14ac:dyDescent="0.3">
      <c r="A980" t="s">
        <v>5</v>
      </c>
      <c r="B980">
        <v>2010</v>
      </c>
      <c r="C980" t="s">
        <v>18</v>
      </c>
      <c r="D980" t="s">
        <v>31</v>
      </c>
      <c r="E980">
        <v>115.1</v>
      </c>
      <c r="F980" s="8"/>
    </row>
    <row r="981" spans="1:6" ht="15.75" hidden="1" thickBot="1" x14ac:dyDescent="0.3">
      <c r="A981" t="s">
        <v>5</v>
      </c>
      <c r="B981">
        <v>2010</v>
      </c>
      <c r="C981" t="s">
        <v>19</v>
      </c>
      <c r="D981" t="s">
        <v>31</v>
      </c>
      <c r="E981">
        <v>97</v>
      </c>
      <c r="F981" s="8"/>
    </row>
    <row r="982" spans="1:6" ht="15.75" hidden="1" thickBot="1" x14ac:dyDescent="0.3">
      <c r="A982" t="s">
        <v>5</v>
      </c>
      <c r="B982">
        <v>2010</v>
      </c>
      <c r="C982" t="s">
        <v>20</v>
      </c>
      <c r="D982" t="s">
        <v>31</v>
      </c>
      <c r="E982">
        <v>95.19</v>
      </c>
      <c r="F982" s="8"/>
    </row>
    <row r="983" spans="1:6" ht="15.75" hidden="1" thickBot="1" x14ac:dyDescent="0.3">
      <c r="A983" t="s">
        <v>5</v>
      </c>
      <c r="B983">
        <v>2010</v>
      </c>
      <c r="C983" t="s">
        <v>21</v>
      </c>
      <c r="D983" t="s">
        <v>31</v>
      </c>
      <c r="E983">
        <v>93.22</v>
      </c>
      <c r="F983" s="8"/>
    </row>
    <row r="984" spans="1:6" ht="15.75" hidden="1" thickBot="1" x14ac:dyDescent="0.3">
      <c r="A984" t="s">
        <v>5</v>
      </c>
      <c r="B984">
        <v>2010</v>
      </c>
      <c r="C984" t="s">
        <v>22</v>
      </c>
      <c r="D984" t="s">
        <v>31</v>
      </c>
      <c r="E984">
        <v>77.64</v>
      </c>
      <c r="F984" s="8"/>
    </row>
    <row r="985" spans="1:6" ht="15.75" hidden="1" thickBot="1" x14ac:dyDescent="0.3">
      <c r="A985" t="s">
        <v>5</v>
      </c>
      <c r="B985">
        <v>2010</v>
      </c>
      <c r="C985" t="s">
        <v>23</v>
      </c>
      <c r="D985" t="s">
        <v>31</v>
      </c>
      <c r="E985">
        <v>55.69</v>
      </c>
      <c r="F985" s="8"/>
    </row>
    <row r="986" spans="1:6" ht="15.75" hidden="1" thickBot="1" x14ac:dyDescent="0.3">
      <c r="A986" t="s">
        <v>5</v>
      </c>
      <c r="B986">
        <v>2010</v>
      </c>
      <c r="C986" t="s">
        <v>24</v>
      </c>
      <c r="D986" t="s">
        <v>31</v>
      </c>
      <c r="E986">
        <v>23.05</v>
      </c>
      <c r="F986" s="8"/>
    </row>
    <row r="987" spans="1:6" ht="15.75" hidden="1" thickBot="1" x14ac:dyDescent="0.3">
      <c r="A987" t="s">
        <v>5</v>
      </c>
      <c r="B987">
        <v>2010</v>
      </c>
      <c r="C987" t="s">
        <v>25</v>
      </c>
      <c r="D987" t="s">
        <v>31</v>
      </c>
      <c r="E987">
        <v>7.96</v>
      </c>
      <c r="F987" s="8"/>
    </row>
    <row r="988" spans="1:6" ht="15.75" hidden="1" thickBot="1" x14ac:dyDescent="0.3">
      <c r="A988" t="s">
        <v>5</v>
      </c>
      <c r="B988">
        <v>2010</v>
      </c>
      <c r="C988" t="s">
        <v>26</v>
      </c>
      <c r="D988" t="s">
        <v>31</v>
      </c>
      <c r="E988">
        <v>1.17</v>
      </c>
      <c r="F988" s="8"/>
    </row>
    <row r="989" spans="1:6" ht="15.75" hidden="1" thickBot="1" x14ac:dyDescent="0.3">
      <c r="A989" t="s">
        <v>5</v>
      </c>
      <c r="B989">
        <v>2010</v>
      </c>
      <c r="C989" t="s">
        <v>6</v>
      </c>
      <c r="D989" t="s">
        <v>32</v>
      </c>
      <c r="E989">
        <v>0</v>
      </c>
      <c r="F989" s="8"/>
    </row>
    <row r="990" spans="1:6" ht="15.75" hidden="1" thickBot="1" x14ac:dyDescent="0.3">
      <c r="A990" t="s">
        <v>5</v>
      </c>
      <c r="B990">
        <v>2010</v>
      </c>
      <c r="C990" t="s">
        <v>7</v>
      </c>
      <c r="D990" t="s">
        <v>32</v>
      </c>
      <c r="E990">
        <v>0</v>
      </c>
      <c r="F990" s="8"/>
    </row>
    <row r="991" spans="1:6" ht="15.75" hidden="1" thickBot="1" x14ac:dyDescent="0.3">
      <c r="A991" t="s">
        <v>5</v>
      </c>
      <c r="B991">
        <v>2010</v>
      </c>
      <c r="C991" t="s">
        <v>8</v>
      </c>
      <c r="D991" t="s">
        <v>32</v>
      </c>
      <c r="E991">
        <v>0</v>
      </c>
      <c r="F991" s="8"/>
    </row>
    <row r="992" spans="1:6" ht="15.75" hidden="1" thickBot="1" x14ac:dyDescent="0.3">
      <c r="A992" t="s">
        <v>5</v>
      </c>
      <c r="B992">
        <v>2010</v>
      </c>
      <c r="C992" t="s">
        <v>9</v>
      </c>
      <c r="D992" t="s">
        <v>32</v>
      </c>
      <c r="E992">
        <v>49.49</v>
      </c>
      <c r="F992" s="8"/>
    </row>
    <row r="993" spans="1:6" ht="15.75" hidden="1" thickBot="1" x14ac:dyDescent="0.3">
      <c r="A993" t="s">
        <v>5</v>
      </c>
      <c r="B993">
        <v>2010</v>
      </c>
      <c r="C993" t="s">
        <v>10</v>
      </c>
      <c r="D993" t="s">
        <v>32</v>
      </c>
      <c r="E993">
        <v>318.36</v>
      </c>
      <c r="F993" s="8"/>
    </row>
    <row r="994" spans="1:6" ht="15.75" hidden="1" thickBot="1" x14ac:dyDescent="0.3">
      <c r="A994" t="s">
        <v>5</v>
      </c>
      <c r="B994">
        <v>2010</v>
      </c>
      <c r="C994" t="s">
        <v>11</v>
      </c>
      <c r="D994" t="s">
        <v>32</v>
      </c>
      <c r="E994">
        <v>305.68</v>
      </c>
      <c r="F994" s="8"/>
    </row>
    <row r="995" spans="1:6" ht="15.75" hidden="1" thickBot="1" x14ac:dyDescent="0.3">
      <c r="A995" t="s">
        <v>5</v>
      </c>
      <c r="B995">
        <v>2010</v>
      </c>
      <c r="C995" t="s">
        <v>12</v>
      </c>
      <c r="D995" t="s">
        <v>32</v>
      </c>
      <c r="E995">
        <v>273.98</v>
      </c>
      <c r="F995" s="8"/>
    </row>
    <row r="996" spans="1:6" ht="15.75" hidden="1" thickBot="1" x14ac:dyDescent="0.3">
      <c r="A996" t="s">
        <v>5</v>
      </c>
      <c r="B996">
        <v>2010</v>
      </c>
      <c r="C996" t="s">
        <v>13</v>
      </c>
      <c r="D996" t="s">
        <v>32</v>
      </c>
      <c r="E996">
        <v>311.52999999999997</v>
      </c>
      <c r="F996" s="8"/>
    </row>
    <row r="997" spans="1:6" ht="15.75" hidden="1" thickBot="1" x14ac:dyDescent="0.3">
      <c r="A997" t="s">
        <v>5</v>
      </c>
      <c r="B997">
        <v>2010</v>
      </c>
      <c r="C997" t="s">
        <v>14</v>
      </c>
      <c r="D997" t="s">
        <v>32</v>
      </c>
      <c r="E997">
        <v>355.31</v>
      </c>
      <c r="F997" s="8"/>
    </row>
    <row r="998" spans="1:6" ht="15.75" hidden="1" thickBot="1" x14ac:dyDescent="0.3">
      <c r="A998" t="s">
        <v>5</v>
      </c>
      <c r="B998">
        <v>2010</v>
      </c>
      <c r="C998" t="s">
        <v>15</v>
      </c>
      <c r="D998" t="s">
        <v>32</v>
      </c>
      <c r="E998">
        <v>322.04000000000002</v>
      </c>
      <c r="F998" s="8"/>
    </row>
    <row r="999" spans="1:6" ht="15.75" hidden="1" thickBot="1" x14ac:dyDescent="0.3">
      <c r="A999" t="s">
        <v>5</v>
      </c>
      <c r="B999">
        <v>2010</v>
      </c>
      <c r="C999" t="s">
        <v>16</v>
      </c>
      <c r="D999" t="s">
        <v>32</v>
      </c>
      <c r="E999">
        <v>275.42</v>
      </c>
      <c r="F999" s="8"/>
    </row>
    <row r="1000" spans="1:6" ht="15.75" hidden="1" thickBot="1" x14ac:dyDescent="0.3">
      <c r="A1000" t="s">
        <v>5</v>
      </c>
      <c r="B1000">
        <v>2010</v>
      </c>
      <c r="C1000" t="s">
        <v>17</v>
      </c>
      <c r="D1000" t="s">
        <v>32</v>
      </c>
      <c r="E1000">
        <v>244.09</v>
      </c>
      <c r="F1000" s="8"/>
    </row>
    <row r="1001" spans="1:6" ht="15.75" hidden="1" thickBot="1" x14ac:dyDescent="0.3">
      <c r="A1001" t="s">
        <v>5</v>
      </c>
      <c r="B1001">
        <v>2010</v>
      </c>
      <c r="C1001" t="s">
        <v>18</v>
      </c>
      <c r="D1001" t="s">
        <v>32</v>
      </c>
      <c r="E1001">
        <v>236.37</v>
      </c>
      <c r="F1001" s="8"/>
    </row>
    <row r="1002" spans="1:6" ht="15.75" hidden="1" thickBot="1" x14ac:dyDescent="0.3">
      <c r="A1002" t="s">
        <v>5</v>
      </c>
      <c r="B1002">
        <v>2010</v>
      </c>
      <c r="C1002" t="s">
        <v>19</v>
      </c>
      <c r="D1002" t="s">
        <v>32</v>
      </c>
      <c r="E1002">
        <v>184.54</v>
      </c>
      <c r="F1002" s="8"/>
    </row>
    <row r="1003" spans="1:6" ht="15.75" hidden="1" thickBot="1" x14ac:dyDescent="0.3">
      <c r="A1003" t="s">
        <v>5</v>
      </c>
      <c r="B1003">
        <v>2010</v>
      </c>
      <c r="C1003" t="s">
        <v>20</v>
      </c>
      <c r="D1003" t="s">
        <v>32</v>
      </c>
      <c r="E1003">
        <v>139.28</v>
      </c>
      <c r="F1003" s="8"/>
    </row>
    <row r="1004" spans="1:6" ht="15.75" hidden="1" thickBot="1" x14ac:dyDescent="0.3">
      <c r="A1004" t="s">
        <v>5</v>
      </c>
      <c r="B1004">
        <v>2010</v>
      </c>
      <c r="C1004" t="s">
        <v>21</v>
      </c>
      <c r="D1004" t="s">
        <v>32</v>
      </c>
      <c r="E1004">
        <v>112.54</v>
      </c>
      <c r="F1004" s="8"/>
    </row>
    <row r="1005" spans="1:6" ht="15.75" hidden="1" thickBot="1" x14ac:dyDescent="0.3">
      <c r="A1005" t="s">
        <v>5</v>
      </c>
      <c r="B1005">
        <v>2010</v>
      </c>
      <c r="C1005" t="s">
        <v>22</v>
      </c>
      <c r="D1005" t="s">
        <v>32</v>
      </c>
      <c r="E1005">
        <v>75.27</v>
      </c>
      <c r="F1005" s="8"/>
    </row>
    <row r="1006" spans="1:6" ht="15.75" hidden="1" thickBot="1" x14ac:dyDescent="0.3">
      <c r="A1006" t="s">
        <v>5</v>
      </c>
      <c r="B1006">
        <v>2010</v>
      </c>
      <c r="C1006" t="s">
        <v>23</v>
      </c>
      <c r="D1006" t="s">
        <v>32</v>
      </c>
      <c r="E1006">
        <v>44.09</v>
      </c>
      <c r="F1006" s="8"/>
    </row>
    <row r="1007" spans="1:6" ht="15.75" hidden="1" thickBot="1" x14ac:dyDescent="0.3">
      <c r="A1007" t="s">
        <v>5</v>
      </c>
      <c r="B1007">
        <v>2010</v>
      </c>
      <c r="C1007" t="s">
        <v>24</v>
      </c>
      <c r="D1007" t="s">
        <v>32</v>
      </c>
      <c r="E1007">
        <v>16.61</v>
      </c>
      <c r="F1007" s="8"/>
    </row>
    <row r="1008" spans="1:6" ht="15.75" hidden="1" thickBot="1" x14ac:dyDescent="0.3">
      <c r="A1008" t="s">
        <v>5</v>
      </c>
      <c r="B1008">
        <v>2010</v>
      </c>
      <c r="C1008" t="s">
        <v>25</v>
      </c>
      <c r="D1008" t="s">
        <v>32</v>
      </c>
      <c r="E1008">
        <v>4.83</v>
      </c>
      <c r="F1008" s="8"/>
    </row>
    <row r="1009" spans="1:6" ht="15.75" hidden="1" thickBot="1" x14ac:dyDescent="0.3">
      <c r="A1009" t="s">
        <v>5</v>
      </c>
      <c r="B1009">
        <v>2010</v>
      </c>
      <c r="C1009" t="s">
        <v>26</v>
      </c>
      <c r="D1009" t="s">
        <v>32</v>
      </c>
      <c r="E1009">
        <v>0.63</v>
      </c>
      <c r="F1009" s="8"/>
    </row>
    <row r="1010" spans="1:6" ht="15.75" hidden="1" thickBot="1" x14ac:dyDescent="0.3">
      <c r="A1010" t="s">
        <v>5</v>
      </c>
      <c r="B1010">
        <v>2010</v>
      </c>
      <c r="C1010" t="s">
        <v>6</v>
      </c>
      <c r="D1010" t="s">
        <v>33</v>
      </c>
      <c r="E1010">
        <v>0</v>
      </c>
      <c r="F1010" s="8"/>
    </row>
    <row r="1011" spans="1:6" ht="15.75" hidden="1" thickBot="1" x14ac:dyDescent="0.3">
      <c r="A1011" t="s">
        <v>5</v>
      </c>
      <c r="B1011">
        <v>2010</v>
      </c>
      <c r="C1011" t="s">
        <v>7</v>
      </c>
      <c r="D1011" t="s">
        <v>33</v>
      </c>
      <c r="E1011">
        <v>0</v>
      </c>
      <c r="F1011" s="8"/>
    </row>
    <row r="1012" spans="1:6" ht="15.75" hidden="1" thickBot="1" x14ac:dyDescent="0.3">
      <c r="A1012" t="s">
        <v>5</v>
      </c>
      <c r="B1012">
        <v>2010</v>
      </c>
      <c r="C1012" t="s">
        <v>8</v>
      </c>
      <c r="D1012" t="s">
        <v>33</v>
      </c>
      <c r="E1012">
        <v>0</v>
      </c>
      <c r="F1012" s="8"/>
    </row>
    <row r="1013" spans="1:6" ht="15.75" hidden="1" thickBot="1" x14ac:dyDescent="0.3">
      <c r="A1013" t="s">
        <v>5</v>
      </c>
      <c r="B1013">
        <v>2010</v>
      </c>
      <c r="C1013" t="s">
        <v>9</v>
      </c>
      <c r="D1013" t="s">
        <v>33</v>
      </c>
      <c r="E1013">
        <v>0</v>
      </c>
      <c r="F1013" s="8"/>
    </row>
    <row r="1014" spans="1:6" ht="15.75" hidden="1" thickBot="1" x14ac:dyDescent="0.3">
      <c r="A1014" t="s">
        <v>5</v>
      </c>
      <c r="B1014">
        <v>2010</v>
      </c>
      <c r="C1014" t="s">
        <v>10</v>
      </c>
      <c r="D1014" t="s">
        <v>33</v>
      </c>
      <c r="E1014">
        <v>47.96</v>
      </c>
      <c r="F1014" s="8"/>
    </row>
    <row r="1015" spans="1:6" ht="15.75" hidden="1" thickBot="1" x14ac:dyDescent="0.3">
      <c r="A1015" t="s">
        <v>5</v>
      </c>
      <c r="B1015">
        <v>2010</v>
      </c>
      <c r="C1015" t="s">
        <v>11</v>
      </c>
      <c r="D1015" t="s">
        <v>33</v>
      </c>
      <c r="E1015">
        <v>120.35</v>
      </c>
      <c r="F1015" s="8"/>
    </row>
    <row r="1016" spans="1:6" ht="15.75" hidden="1" thickBot="1" x14ac:dyDescent="0.3">
      <c r="A1016" t="s">
        <v>5</v>
      </c>
      <c r="B1016">
        <v>2010</v>
      </c>
      <c r="C1016" t="s">
        <v>12</v>
      </c>
      <c r="D1016" t="s">
        <v>33</v>
      </c>
      <c r="E1016">
        <v>156.57</v>
      </c>
      <c r="F1016" s="8"/>
    </row>
    <row r="1017" spans="1:6" ht="15.75" hidden="1" thickBot="1" x14ac:dyDescent="0.3">
      <c r="A1017" t="s">
        <v>5</v>
      </c>
      <c r="B1017">
        <v>2010</v>
      </c>
      <c r="C1017" t="s">
        <v>13</v>
      </c>
      <c r="D1017" t="s">
        <v>33</v>
      </c>
      <c r="E1017">
        <v>166</v>
      </c>
      <c r="F1017" s="8"/>
    </row>
    <row r="1018" spans="1:6" ht="15.75" hidden="1" thickBot="1" x14ac:dyDescent="0.3">
      <c r="A1018" t="s">
        <v>5</v>
      </c>
      <c r="B1018">
        <v>2010</v>
      </c>
      <c r="C1018" t="s">
        <v>14</v>
      </c>
      <c r="D1018" t="s">
        <v>33</v>
      </c>
      <c r="E1018">
        <v>177.35</v>
      </c>
      <c r="F1018" s="8"/>
    </row>
    <row r="1019" spans="1:6" ht="15.75" hidden="1" thickBot="1" x14ac:dyDescent="0.3">
      <c r="A1019" t="s">
        <v>5</v>
      </c>
      <c r="B1019">
        <v>2010</v>
      </c>
      <c r="C1019" t="s">
        <v>15</v>
      </c>
      <c r="D1019" t="s">
        <v>33</v>
      </c>
      <c r="E1019">
        <v>160.5</v>
      </c>
      <c r="F1019" s="8"/>
    </row>
    <row r="1020" spans="1:6" ht="15.75" hidden="1" thickBot="1" x14ac:dyDescent="0.3">
      <c r="A1020" t="s">
        <v>5</v>
      </c>
      <c r="B1020">
        <v>2010</v>
      </c>
      <c r="C1020" t="s">
        <v>16</v>
      </c>
      <c r="D1020" t="s">
        <v>33</v>
      </c>
      <c r="E1020">
        <v>129.41</v>
      </c>
      <c r="F1020" s="8"/>
    </row>
    <row r="1021" spans="1:6" ht="15.75" hidden="1" thickBot="1" x14ac:dyDescent="0.3">
      <c r="A1021" t="s">
        <v>5</v>
      </c>
      <c r="B1021">
        <v>2010</v>
      </c>
      <c r="C1021" t="s">
        <v>17</v>
      </c>
      <c r="D1021" t="s">
        <v>33</v>
      </c>
      <c r="E1021">
        <v>107.59</v>
      </c>
      <c r="F1021" s="8"/>
    </row>
    <row r="1022" spans="1:6" ht="15.75" hidden="1" thickBot="1" x14ac:dyDescent="0.3">
      <c r="A1022" t="s">
        <v>5</v>
      </c>
      <c r="B1022">
        <v>2010</v>
      </c>
      <c r="C1022" t="s">
        <v>18</v>
      </c>
      <c r="D1022" t="s">
        <v>33</v>
      </c>
      <c r="E1022">
        <v>96.63</v>
      </c>
      <c r="F1022" s="8"/>
    </row>
    <row r="1023" spans="1:6" ht="15.75" hidden="1" thickBot="1" x14ac:dyDescent="0.3">
      <c r="A1023" t="s">
        <v>5</v>
      </c>
      <c r="B1023">
        <v>2010</v>
      </c>
      <c r="C1023" t="s">
        <v>19</v>
      </c>
      <c r="D1023" t="s">
        <v>33</v>
      </c>
      <c r="E1023">
        <v>72.7</v>
      </c>
      <c r="F1023" s="8"/>
    </row>
    <row r="1024" spans="1:6" ht="15.75" hidden="1" thickBot="1" x14ac:dyDescent="0.3">
      <c r="A1024" t="s">
        <v>5</v>
      </c>
      <c r="B1024">
        <v>2010</v>
      </c>
      <c r="C1024" t="s">
        <v>20</v>
      </c>
      <c r="D1024" t="s">
        <v>33</v>
      </c>
      <c r="E1024">
        <v>50.08</v>
      </c>
      <c r="F1024" s="8"/>
    </row>
    <row r="1025" spans="1:37" ht="15.75" hidden="1" thickBot="1" x14ac:dyDescent="0.3">
      <c r="A1025" t="s">
        <v>5</v>
      </c>
      <c r="B1025">
        <v>2010</v>
      </c>
      <c r="C1025" t="s">
        <v>21</v>
      </c>
      <c r="D1025" t="s">
        <v>33</v>
      </c>
      <c r="E1025">
        <v>35.380000000000003</v>
      </c>
      <c r="F1025" s="8"/>
    </row>
    <row r="1026" spans="1:37" ht="15.75" hidden="1" thickBot="1" x14ac:dyDescent="0.3">
      <c r="A1026" t="s">
        <v>5</v>
      </c>
      <c r="B1026">
        <v>2010</v>
      </c>
      <c r="C1026" t="s">
        <v>22</v>
      </c>
      <c r="D1026" t="s">
        <v>33</v>
      </c>
      <c r="E1026">
        <v>23.45</v>
      </c>
      <c r="F1026" s="8"/>
    </row>
    <row r="1027" spans="1:37" ht="15.75" hidden="1" thickBot="1" x14ac:dyDescent="0.3">
      <c r="A1027" t="s">
        <v>5</v>
      </c>
      <c r="B1027">
        <v>2010</v>
      </c>
      <c r="C1027" t="s">
        <v>23</v>
      </c>
      <c r="D1027" t="s">
        <v>33</v>
      </c>
      <c r="E1027">
        <v>13.55</v>
      </c>
      <c r="F1027" s="8"/>
    </row>
    <row r="1028" spans="1:37" ht="15.75" hidden="1" thickBot="1" x14ac:dyDescent="0.3">
      <c r="A1028" t="s">
        <v>5</v>
      </c>
      <c r="B1028">
        <v>2010</v>
      </c>
      <c r="C1028" t="s">
        <v>24</v>
      </c>
      <c r="D1028" t="s">
        <v>33</v>
      </c>
      <c r="E1028">
        <v>4.2699999999999996</v>
      </c>
      <c r="F1028" s="8"/>
    </row>
    <row r="1029" spans="1:37" ht="15.75" hidden="1" thickBot="1" x14ac:dyDescent="0.3">
      <c r="A1029" t="s">
        <v>5</v>
      </c>
      <c r="B1029">
        <v>2010</v>
      </c>
      <c r="C1029" t="s">
        <v>25</v>
      </c>
      <c r="D1029" t="s">
        <v>33</v>
      </c>
      <c r="E1029">
        <v>0.99</v>
      </c>
      <c r="F1029" s="8"/>
    </row>
    <row r="1030" spans="1:37" ht="15.75" hidden="1" thickBot="1" x14ac:dyDescent="0.3">
      <c r="A1030" t="s">
        <v>5</v>
      </c>
      <c r="B1030">
        <v>2010</v>
      </c>
      <c r="C1030" t="s">
        <v>26</v>
      </c>
      <c r="D1030" t="s">
        <v>33</v>
      </c>
      <c r="E1030">
        <v>0.11</v>
      </c>
      <c r="F1030" s="12"/>
    </row>
    <row r="1031" spans="1:37" ht="15.75" thickBot="1" x14ac:dyDescent="0.3">
      <c r="A1031" t="s">
        <v>5</v>
      </c>
      <c r="B1031">
        <v>2015</v>
      </c>
      <c r="C1031" t="s">
        <v>6</v>
      </c>
      <c r="D1031" t="s">
        <v>27</v>
      </c>
      <c r="E1031">
        <v>382.3</v>
      </c>
      <c r="F1031" s="4">
        <f t="shared" ref="F1031" si="227">E1031+E1032+E1033+E1055+E1076+E1097+E1118+E1139+E1160</f>
        <v>1575.43</v>
      </c>
      <c r="G1031" s="17">
        <f t="shared" ref="G1031:G1037" si="228">F1031/1000</f>
        <v>1.5754300000000001</v>
      </c>
      <c r="H1031" s="18" t="s">
        <v>93</v>
      </c>
      <c r="I1031" s="17">
        <f t="shared" ref="I1031" si="229">E1031+E1032+E1033</f>
        <v>1148.67</v>
      </c>
      <c r="J1031" s="19">
        <f t="shared" ref="J1031:J1037" si="230">I1031/1000</f>
        <v>1.1486700000000001</v>
      </c>
      <c r="K1031" s="18" t="s">
        <v>70</v>
      </c>
      <c r="L1031">
        <f>SUM(N1031:O1031)</f>
        <v>2.0144600000000001</v>
      </c>
      <c r="M1031" s="17">
        <f t="shared" ref="M1031" si="231">G1031</f>
        <v>1.5754300000000001</v>
      </c>
      <c r="N1031" s="19">
        <f t="shared" ref="N1031" si="232">J1046+J1047+J1048</f>
        <v>0.27657000000000004</v>
      </c>
      <c r="O1031" s="19">
        <f t="shared" ref="O1031" si="233">J1049+J1050</f>
        <v>1.7378900000000002</v>
      </c>
      <c r="P1031" s="19">
        <f t="shared" ref="P1031" si="234">J1051</f>
        <v>4.32125</v>
      </c>
      <c r="Q1031" s="18">
        <f t="shared" ref="Q1031" si="235">O1031/N1031</f>
        <v>6.283725639078714</v>
      </c>
      <c r="R1031" s="5">
        <f t="shared" ref="R1031" si="236">J1031</f>
        <v>1.1486700000000001</v>
      </c>
      <c r="S1031" s="6">
        <f>J1032+J1033+J1034+J1039+J1040+J1041</f>
        <v>1.7631999999999999</v>
      </c>
      <c r="T1031" s="6">
        <f>J1035+J1036+J1042+J1043</f>
        <v>4.9992700000000001</v>
      </c>
      <c r="U1031" s="6"/>
      <c r="V1031" s="7">
        <f t="shared" ref="V1031" si="237">T1031/S1031</f>
        <v>2.8353391560798551</v>
      </c>
      <c r="W1031" s="5">
        <f>J1031</f>
        <v>1.1486700000000001</v>
      </c>
      <c r="X1031" s="6">
        <f>J1032+J1033+J1034</f>
        <v>1.2494899999999998</v>
      </c>
      <c r="Y1031" s="6">
        <f>J1035+J1036</f>
        <v>4.0367800000000003</v>
      </c>
      <c r="Z1031" s="6">
        <f>J1037</f>
        <v>1.4762</v>
      </c>
      <c r="AA1031" s="7">
        <f>Y1031/X1031</f>
        <v>3.2307421427942611</v>
      </c>
      <c r="AB1031" s="5">
        <f>G1031</f>
        <v>1.5754300000000001</v>
      </c>
      <c r="AC1031" s="6">
        <f>G1032+G1033+G1034</f>
        <v>0.87278999999999995</v>
      </c>
      <c r="AD1031" s="6">
        <f>G1035+G1036</f>
        <v>3.98672</v>
      </c>
      <c r="AE1031" s="6">
        <f>G1037</f>
        <v>1.4762</v>
      </c>
      <c r="AF1031" s="7">
        <f>AD1031/AC1031</f>
        <v>4.5677883568785163</v>
      </c>
      <c r="AG1031" s="5">
        <f>G1031</f>
        <v>1.5754300000000001</v>
      </c>
      <c r="AH1031" s="6">
        <f>G1032+G1033+G1034+G1035</f>
        <v>3.6215299999999999</v>
      </c>
      <c r="AI1031" s="6">
        <f>+G1036</f>
        <v>1.2379800000000001</v>
      </c>
      <c r="AJ1031" s="6">
        <f>G1037</f>
        <v>1.4762</v>
      </c>
      <c r="AK1031" s="7">
        <f>AI1031/AH1031</f>
        <v>0.34183894652260238</v>
      </c>
    </row>
    <row r="1032" spans="1:37" ht="15.75" hidden="1" thickBot="1" x14ac:dyDescent="0.3">
      <c r="A1032" t="s">
        <v>5</v>
      </c>
      <c r="B1032">
        <v>2015</v>
      </c>
      <c r="C1032" t="s">
        <v>7</v>
      </c>
      <c r="D1032" t="s">
        <v>27</v>
      </c>
      <c r="E1032">
        <v>384.66</v>
      </c>
      <c r="F1032" s="8">
        <f t="shared" ref="F1032" si="238">E1056+E1057+E1058+E1059+E1060+E1061+E1062+E1063+E1064+E1077+E1078+E1079+E1080+E1081+E1082+E1083+E1084+E1085</f>
        <v>0.98</v>
      </c>
      <c r="G1032" s="5">
        <f t="shared" si="228"/>
        <v>9.7999999999999997E-4</v>
      </c>
      <c r="H1032" s="7" t="s">
        <v>43</v>
      </c>
      <c r="I1032" s="5">
        <f t="shared" ref="I1032" si="239">E1055+E1056+E1057+E1058+E1059+E1060+E1061+E1062+E1063+E1064+E1076+E1077+E1078+E1079+E1080+E1081+E1082+E1083+E1084+E1085</f>
        <v>1.41</v>
      </c>
      <c r="J1032" s="6">
        <f t="shared" si="230"/>
        <v>1.41E-3</v>
      </c>
      <c r="K1032" s="7" t="s">
        <v>43</v>
      </c>
      <c r="M1032" s="5"/>
      <c r="N1032" s="6"/>
      <c r="O1032" s="6"/>
      <c r="P1032" s="6"/>
      <c r="Q1032" s="7"/>
      <c r="R1032" s="5"/>
      <c r="S1032" s="6"/>
      <c r="T1032" s="6"/>
      <c r="U1032" s="6"/>
      <c r="V1032" s="6"/>
      <c r="W1032" s="5"/>
      <c r="X1032" s="6"/>
      <c r="Y1032" s="6"/>
      <c r="Z1032" s="6"/>
      <c r="AA1032" s="6"/>
      <c r="AB1032" s="5"/>
      <c r="AC1032" s="6"/>
      <c r="AD1032" s="6"/>
      <c r="AE1032" s="6"/>
      <c r="AF1032" s="6"/>
      <c r="AG1032" s="5"/>
      <c r="AH1032" s="6"/>
      <c r="AI1032" s="6"/>
      <c r="AJ1032" s="6"/>
      <c r="AK1032" s="7"/>
    </row>
    <row r="1033" spans="1:37" ht="15.75" hidden="1" thickBot="1" x14ac:dyDescent="0.3">
      <c r="A1033" t="s">
        <v>5</v>
      </c>
      <c r="B1033">
        <v>2015</v>
      </c>
      <c r="C1033" t="s">
        <v>8</v>
      </c>
      <c r="D1033" t="s">
        <v>27</v>
      </c>
      <c r="E1033">
        <v>381.71</v>
      </c>
      <c r="F1033" s="8">
        <f t="shared" ref="F1033" si="240">E1098+E1099+E1100+E1101+E1102+E1103+E1104+E1105+E1106</f>
        <v>95.41</v>
      </c>
      <c r="G1033" s="5">
        <f t="shared" si="228"/>
        <v>9.5409999999999995E-2</v>
      </c>
      <c r="H1033" s="7" t="s">
        <v>30</v>
      </c>
      <c r="I1033" s="5">
        <f t="shared" ref="I1033" si="241">E1097+E1098+E1099+E1100+E1101+E1102+E1103+E1104+E1105+E1106</f>
        <v>165.44</v>
      </c>
      <c r="J1033" s="6">
        <f t="shared" si="230"/>
        <v>0.16544</v>
      </c>
      <c r="K1033" s="7" t="s">
        <v>30</v>
      </c>
      <c r="M1033" s="5"/>
      <c r="N1033" s="6"/>
      <c r="O1033" s="6"/>
      <c r="P1033" s="6"/>
      <c r="Q1033" s="7"/>
      <c r="R1033" s="5"/>
      <c r="S1033" s="6"/>
      <c r="T1033" s="6"/>
      <c r="U1033" s="6"/>
      <c r="V1033" s="6"/>
      <c r="W1033" s="5"/>
      <c r="X1033" s="6"/>
      <c r="Y1033" s="6"/>
      <c r="Z1033" s="6"/>
      <c r="AA1033" s="6"/>
      <c r="AB1033" s="5"/>
      <c r="AC1033" s="6"/>
      <c r="AD1033" s="6"/>
      <c r="AE1033" s="6"/>
      <c r="AF1033" s="6"/>
      <c r="AG1033" s="5"/>
      <c r="AH1033" s="6"/>
      <c r="AI1033" s="6"/>
      <c r="AJ1033" s="6"/>
      <c r="AK1033" s="7"/>
    </row>
    <row r="1034" spans="1:37" ht="15.75" hidden="1" thickBot="1" x14ac:dyDescent="0.3">
      <c r="A1034" t="s">
        <v>5</v>
      </c>
      <c r="B1034">
        <v>2015</v>
      </c>
      <c r="C1034" t="s">
        <v>9</v>
      </c>
      <c r="D1034" t="s">
        <v>27</v>
      </c>
      <c r="E1034">
        <v>0</v>
      </c>
      <c r="F1034" s="8">
        <f t="shared" ref="F1034" si="242">E1119+E1120+E1121+E1122+E1123+E1124+E1125+E1126+E1127</f>
        <v>776.4</v>
      </c>
      <c r="G1034" s="5">
        <f t="shared" si="228"/>
        <v>0.77639999999999998</v>
      </c>
      <c r="H1034" s="7" t="s">
        <v>44</v>
      </c>
      <c r="I1034" s="5">
        <f t="shared" ref="I1034" si="243">E1118+E1119+E1120+E1121+E1122+E1123+E1124+E1125+E1126+E1127</f>
        <v>1082.6399999999999</v>
      </c>
      <c r="J1034" s="6">
        <f t="shared" si="230"/>
        <v>1.0826399999999998</v>
      </c>
      <c r="K1034" s="7" t="s">
        <v>44</v>
      </c>
      <c r="M1034" s="5"/>
      <c r="N1034" s="6"/>
      <c r="O1034" s="6"/>
      <c r="P1034" s="6"/>
      <c r="Q1034" s="7"/>
      <c r="R1034" s="5"/>
      <c r="S1034" s="6"/>
      <c r="T1034" s="6"/>
      <c r="U1034" s="6"/>
      <c r="V1034" s="6"/>
      <c r="W1034" s="5"/>
      <c r="X1034" s="6"/>
      <c r="Y1034" s="6"/>
      <c r="Z1034" s="6"/>
      <c r="AA1034" s="6"/>
      <c r="AB1034" s="5"/>
      <c r="AC1034" s="6"/>
      <c r="AD1034" s="6"/>
      <c r="AE1034" s="6"/>
      <c r="AF1034" s="6"/>
      <c r="AG1034" s="5"/>
      <c r="AH1034" s="6"/>
      <c r="AI1034" s="6"/>
      <c r="AJ1034" s="6"/>
      <c r="AK1034" s="7"/>
    </row>
    <row r="1035" spans="1:37" ht="15.75" hidden="1" thickBot="1" x14ac:dyDescent="0.3">
      <c r="A1035" t="s">
        <v>5</v>
      </c>
      <c r="B1035">
        <v>2015</v>
      </c>
      <c r="C1035" t="s">
        <v>10</v>
      </c>
      <c r="D1035" t="s">
        <v>27</v>
      </c>
      <c r="E1035">
        <v>0</v>
      </c>
      <c r="F1035" s="8">
        <f t="shared" ref="F1035" si="244">+E1140+E1141+E1142+E1143+E1144+E1145+E1146+E1147+E1148</f>
        <v>2748.74</v>
      </c>
      <c r="G1035" s="5">
        <f t="shared" si="228"/>
        <v>2.7487399999999997</v>
      </c>
      <c r="H1035" s="7" t="s">
        <v>45</v>
      </c>
      <c r="I1035" s="5">
        <f t="shared" ref="I1035" si="245">E1139+E1140+E1141+E1142+E1143+E1144+E1145+E1146+E1147+E1148</f>
        <v>2798.8</v>
      </c>
      <c r="J1035" s="6">
        <f t="shared" si="230"/>
        <v>2.7988000000000004</v>
      </c>
      <c r="K1035" s="7" t="s">
        <v>45</v>
      </c>
      <c r="M1035" s="5"/>
      <c r="N1035" s="6"/>
      <c r="O1035" s="6"/>
      <c r="P1035" s="6"/>
      <c r="Q1035" s="7"/>
      <c r="R1035" s="5"/>
      <c r="S1035" s="6"/>
      <c r="T1035" s="6"/>
      <c r="U1035" s="6"/>
      <c r="V1035" s="6"/>
      <c r="W1035" s="5"/>
      <c r="X1035" s="6"/>
      <c r="Y1035" s="6"/>
      <c r="Z1035" s="6"/>
      <c r="AA1035" s="6"/>
      <c r="AB1035" s="5"/>
      <c r="AC1035" s="6"/>
      <c r="AD1035" s="6"/>
      <c r="AE1035" s="6"/>
      <c r="AF1035" s="6"/>
      <c r="AG1035" s="5"/>
      <c r="AH1035" s="6"/>
      <c r="AI1035" s="6"/>
      <c r="AJ1035" s="6"/>
      <c r="AK1035" s="7"/>
    </row>
    <row r="1036" spans="1:37" ht="15.75" hidden="1" thickBot="1" x14ac:dyDescent="0.3">
      <c r="A1036" t="s">
        <v>5</v>
      </c>
      <c r="B1036">
        <v>2015</v>
      </c>
      <c r="C1036" t="s">
        <v>11</v>
      </c>
      <c r="D1036" t="s">
        <v>27</v>
      </c>
      <c r="E1036">
        <v>0</v>
      </c>
      <c r="F1036" s="8">
        <f t="shared" ref="F1036" si="246">E1161+E1162+E1163+E1164+E1165+E1166+E1167+E1168+E1169</f>
        <v>1237.98</v>
      </c>
      <c r="G1036" s="5">
        <f t="shared" si="228"/>
        <v>1.2379800000000001</v>
      </c>
      <c r="H1036" s="7" t="s">
        <v>46</v>
      </c>
      <c r="I1036" s="5">
        <f t="shared" ref="I1036" si="247">E1160+E1161+E1162+E1163+E1164+E1165+E1166+E1167+E1168+E1169</f>
        <v>1237.98</v>
      </c>
      <c r="J1036" s="6">
        <f t="shared" si="230"/>
        <v>1.2379800000000001</v>
      </c>
      <c r="K1036" s="7" t="s">
        <v>46</v>
      </c>
      <c r="M1036" s="5"/>
      <c r="N1036" s="6"/>
      <c r="O1036" s="6"/>
      <c r="P1036" s="6"/>
      <c r="Q1036" s="7"/>
      <c r="R1036" s="5"/>
      <c r="S1036" s="6"/>
      <c r="T1036" s="6"/>
      <c r="U1036" s="6"/>
      <c r="V1036" s="6"/>
      <c r="W1036" s="5"/>
      <c r="X1036" s="6"/>
      <c r="Y1036" s="6"/>
      <c r="Z1036" s="6"/>
      <c r="AA1036" s="6"/>
      <c r="AB1036" s="5"/>
      <c r="AC1036" s="6"/>
      <c r="AD1036" s="6"/>
      <c r="AE1036" s="6"/>
      <c r="AF1036" s="6"/>
      <c r="AG1036" s="5"/>
      <c r="AH1036" s="6"/>
      <c r="AI1036" s="6"/>
      <c r="AJ1036" s="6"/>
      <c r="AK1036" s="7"/>
    </row>
    <row r="1037" spans="1:37" ht="15.75" hidden="1" thickBot="1" x14ac:dyDescent="0.3">
      <c r="A1037" t="s">
        <v>5</v>
      </c>
      <c r="B1037">
        <v>2015</v>
      </c>
      <c r="C1037" t="s">
        <v>12</v>
      </c>
      <c r="D1037" t="s">
        <v>27</v>
      </c>
      <c r="E1037">
        <v>0</v>
      </c>
      <c r="F1037" s="8">
        <f t="shared" ref="F1037" si="248">E1065+E1066+E1067+E1068+E1069+E1070+E1071+E1072+E1086+E1087+E1088+E1089+E1090+E1091+E1092+E1093+E1107+E1108+E1109+E1110+E1111+E1112+E1113+E1114+E1128+E1129+E1130+E1131+E1132+E1133+E1134+E1135+E1149+E1150+E1151+E1152+E1153+E1154+E1155+E1156+E1170+E1171+E1172+E1173+E1174+E1175+E1176+E1177</f>
        <v>1476.2</v>
      </c>
      <c r="G1037" s="9">
        <f t="shared" si="228"/>
        <v>1.4762</v>
      </c>
      <c r="H1037" s="11" t="s">
        <v>94</v>
      </c>
      <c r="I1037" s="9">
        <f t="shared" ref="I1037" si="249">E1065+E1066+E1067+E1068+E1069+E1070+E1071+E1072+E1086+E1087+E1088+E1089+E1090+E1091+E1092+E1093+E1107+E1108+E1109+E1110+E1111+E1112+E1113+E1114+E1128+E1129+E1130+E1131+E1132+E1133+E1134+E1135+E1149+E1150+E1151+E1152+E1153+E1154+E1155+E1156+E1170+E1171+E1172+E1173+E1174+E1175+E1176+E1177</f>
        <v>1476.2</v>
      </c>
      <c r="J1037" s="10">
        <f t="shared" si="230"/>
        <v>1.4762</v>
      </c>
      <c r="K1037" s="11" t="s">
        <v>94</v>
      </c>
      <c r="M1037" s="9"/>
      <c r="N1037" s="10"/>
      <c r="O1037" s="10"/>
      <c r="P1037" s="10"/>
      <c r="Q1037" s="11"/>
      <c r="R1037" s="9"/>
      <c r="S1037" s="10"/>
      <c r="T1037" s="10"/>
      <c r="U1037" s="10"/>
      <c r="V1037" s="10"/>
      <c r="W1037" s="9"/>
      <c r="X1037" s="10"/>
      <c r="Y1037" s="10"/>
      <c r="Z1037" s="10"/>
      <c r="AA1037" s="10"/>
      <c r="AB1037" s="9"/>
      <c r="AC1037" s="10"/>
      <c r="AD1037" s="10"/>
      <c r="AE1037" s="10"/>
      <c r="AF1037" s="10"/>
      <c r="AG1037" s="9"/>
      <c r="AH1037" s="10"/>
      <c r="AI1037" s="10"/>
      <c r="AJ1037" s="10"/>
      <c r="AK1037" s="11"/>
    </row>
    <row r="1038" spans="1:37" ht="15.75" hidden="1" thickBot="1" x14ac:dyDescent="0.3">
      <c r="A1038" t="s">
        <v>5</v>
      </c>
      <c r="B1038">
        <v>2015</v>
      </c>
      <c r="C1038" t="s">
        <v>13</v>
      </c>
      <c r="D1038" t="s">
        <v>27</v>
      </c>
      <c r="E1038">
        <v>0</v>
      </c>
      <c r="F1038" s="8"/>
    </row>
    <row r="1039" spans="1:37" ht="15.75" hidden="1" thickBot="1" x14ac:dyDescent="0.3">
      <c r="A1039" t="s">
        <v>5</v>
      </c>
      <c r="B1039">
        <v>2015</v>
      </c>
      <c r="C1039" t="s">
        <v>14</v>
      </c>
      <c r="D1039" t="s">
        <v>27</v>
      </c>
      <c r="E1039">
        <v>0</v>
      </c>
      <c r="F1039" s="8"/>
      <c r="H1039" s="20" t="s">
        <v>62</v>
      </c>
      <c r="I1039" s="19">
        <f t="shared" ref="I1039" si="250">E1065+E1066+E1067+E1068+E1069+E1070+E1071+E1072+E1086+E1087+E1088+E1089+E1090+E1091+E1092+E1093</f>
        <v>0</v>
      </c>
      <c r="J1039" s="19">
        <f t="shared" ref="J1039:J1043" si="251">I1039/1000</f>
        <v>0</v>
      </c>
      <c r="K1039" s="18" t="s">
        <v>43</v>
      </c>
    </row>
    <row r="1040" spans="1:37" ht="15.75" hidden="1" thickBot="1" x14ac:dyDescent="0.3">
      <c r="A1040" t="s">
        <v>5</v>
      </c>
      <c r="B1040">
        <v>2015</v>
      </c>
      <c r="C1040" t="s">
        <v>15</v>
      </c>
      <c r="D1040" t="s">
        <v>27</v>
      </c>
      <c r="E1040">
        <v>0</v>
      </c>
      <c r="F1040" s="8"/>
      <c r="H1040" s="5"/>
      <c r="I1040" s="6">
        <f t="shared" ref="I1040" si="252">E1107+E1108+E1109+E1110+E1111+E1112+E1113+E1114</f>
        <v>53.99</v>
      </c>
      <c r="J1040" s="6">
        <f t="shared" si="251"/>
        <v>5.3990000000000003E-2</v>
      </c>
      <c r="K1040" s="7" t="s">
        <v>30</v>
      </c>
    </row>
    <row r="1041" spans="1:11" ht="15.75" hidden="1" thickBot="1" x14ac:dyDescent="0.3">
      <c r="A1041" t="s">
        <v>5</v>
      </c>
      <c r="B1041">
        <v>2015</v>
      </c>
      <c r="C1041" t="s">
        <v>16</v>
      </c>
      <c r="D1041" t="s">
        <v>27</v>
      </c>
      <c r="E1041">
        <v>0</v>
      </c>
      <c r="F1041" s="8"/>
      <c r="H1041" s="5"/>
      <c r="I1041" s="6">
        <f t="shared" ref="I1041" si="253">E1128+E1129+E1130+E1131+E1132+E1133+E1134+E1135</f>
        <v>459.72</v>
      </c>
      <c r="J1041" s="6">
        <f t="shared" si="251"/>
        <v>0.45972000000000002</v>
      </c>
      <c r="K1041" s="7" t="s">
        <v>44</v>
      </c>
    </row>
    <row r="1042" spans="1:11" ht="15.75" hidden="1" thickBot="1" x14ac:dyDescent="0.3">
      <c r="A1042" t="s">
        <v>5</v>
      </c>
      <c r="B1042">
        <v>2015</v>
      </c>
      <c r="C1042" t="s">
        <v>17</v>
      </c>
      <c r="D1042" t="s">
        <v>27</v>
      </c>
      <c r="E1042">
        <v>0</v>
      </c>
      <c r="F1042" s="8"/>
      <c r="H1042" s="5"/>
      <c r="I1042" s="6">
        <f t="shared" ref="I1042" si="254">E1149+E1150+E1151+E1152+E1153+E1154+E1155+E1156</f>
        <v>702.65</v>
      </c>
      <c r="J1042" s="6">
        <f t="shared" si="251"/>
        <v>0.70265</v>
      </c>
      <c r="K1042" s="7" t="s">
        <v>45</v>
      </c>
    </row>
    <row r="1043" spans="1:11" ht="15.75" hidden="1" thickBot="1" x14ac:dyDescent="0.3">
      <c r="A1043" t="s">
        <v>5</v>
      </c>
      <c r="B1043">
        <v>2015</v>
      </c>
      <c r="C1043" t="s">
        <v>18</v>
      </c>
      <c r="D1043" t="s">
        <v>27</v>
      </c>
      <c r="E1043">
        <v>0</v>
      </c>
      <c r="F1043" s="8"/>
      <c r="H1043" s="9"/>
      <c r="I1043" s="10">
        <f t="shared" ref="I1043" si="255">E1170+E1171+E1172+E1173+E1174+E1175+E1176+E1177</f>
        <v>259.83999999999992</v>
      </c>
      <c r="J1043" s="10">
        <f t="shared" si="251"/>
        <v>0.2598399999999999</v>
      </c>
      <c r="K1043" s="11" t="s">
        <v>46</v>
      </c>
    </row>
    <row r="1044" spans="1:11" ht="15.75" hidden="1" thickBot="1" x14ac:dyDescent="0.3">
      <c r="A1044" t="s">
        <v>5</v>
      </c>
      <c r="B1044">
        <v>2015</v>
      </c>
      <c r="C1044" t="s">
        <v>19</v>
      </c>
      <c r="D1044" t="s">
        <v>27</v>
      </c>
      <c r="E1044">
        <v>0</v>
      </c>
      <c r="F1044" s="8"/>
    </row>
    <row r="1045" spans="1:11" ht="15.75" hidden="1" thickBot="1" x14ac:dyDescent="0.3">
      <c r="A1045" t="s">
        <v>5</v>
      </c>
      <c r="B1045">
        <v>2015</v>
      </c>
      <c r="C1045" t="s">
        <v>20</v>
      </c>
      <c r="D1045" t="s">
        <v>27</v>
      </c>
      <c r="E1045">
        <v>0</v>
      </c>
      <c r="F1045" s="8"/>
    </row>
    <row r="1046" spans="1:11" ht="15.75" hidden="1" thickBot="1" x14ac:dyDescent="0.3">
      <c r="A1046" t="s">
        <v>5</v>
      </c>
      <c r="B1046">
        <v>2015</v>
      </c>
      <c r="C1046" t="s">
        <v>21</v>
      </c>
      <c r="D1046" t="s">
        <v>27</v>
      </c>
      <c r="E1046">
        <v>0</v>
      </c>
      <c r="F1046" s="8"/>
      <c r="H1046" s="20" t="s">
        <v>95</v>
      </c>
      <c r="I1046" s="19">
        <f t="shared" ref="I1046" si="256">SUM(E1056:E1059)+SUM(E1077:E1080)</f>
        <v>0.98</v>
      </c>
      <c r="J1046" s="19">
        <f t="shared" ref="J1046:J1051" si="257">I1046/1000</f>
        <v>9.7999999999999997E-4</v>
      </c>
      <c r="K1046" s="18" t="s">
        <v>43</v>
      </c>
    </row>
    <row r="1047" spans="1:11" ht="15.75" hidden="1" thickBot="1" x14ac:dyDescent="0.3">
      <c r="A1047" t="s">
        <v>5</v>
      </c>
      <c r="B1047">
        <v>2015</v>
      </c>
      <c r="C1047" t="s">
        <v>22</v>
      </c>
      <c r="D1047" t="s">
        <v>27</v>
      </c>
      <c r="E1047">
        <v>0</v>
      </c>
      <c r="F1047" s="8"/>
      <c r="H1047" s="5"/>
      <c r="I1047" s="6">
        <f t="shared" ref="I1047" si="258">SUM(E1098:E1101)</f>
        <v>23.900000000000002</v>
      </c>
      <c r="J1047" s="6">
        <f t="shared" si="257"/>
        <v>2.3900000000000001E-2</v>
      </c>
      <c r="K1047" s="7" t="s">
        <v>30</v>
      </c>
    </row>
    <row r="1048" spans="1:11" ht="15.75" hidden="1" thickBot="1" x14ac:dyDescent="0.3">
      <c r="A1048" t="s">
        <v>5</v>
      </c>
      <c r="B1048">
        <v>2015</v>
      </c>
      <c r="C1048" t="s">
        <v>23</v>
      </c>
      <c r="D1048" t="s">
        <v>27</v>
      </c>
      <c r="E1048">
        <v>0</v>
      </c>
      <c r="F1048" s="8"/>
      <c r="H1048" s="5"/>
      <c r="I1048" s="6">
        <f t="shared" ref="I1048" si="259">SUM(E1119:E1122)</f>
        <v>251.69</v>
      </c>
      <c r="J1048" s="6">
        <f t="shared" si="257"/>
        <v>0.25169000000000002</v>
      </c>
      <c r="K1048" s="7" t="s">
        <v>44</v>
      </c>
    </row>
    <row r="1049" spans="1:11" ht="15.75" hidden="1" thickBot="1" x14ac:dyDescent="0.3">
      <c r="A1049" t="s">
        <v>5</v>
      </c>
      <c r="B1049">
        <v>2015</v>
      </c>
      <c r="C1049" t="s">
        <v>24</v>
      </c>
      <c r="D1049" t="s">
        <v>27</v>
      </c>
      <c r="E1049">
        <v>0</v>
      </c>
      <c r="F1049" s="8"/>
      <c r="H1049" s="5"/>
      <c r="I1049" s="6">
        <f t="shared" ref="I1049" si="260">SUM(E1140:E1143)</f>
        <v>1241.19</v>
      </c>
      <c r="J1049" s="6">
        <f t="shared" si="257"/>
        <v>1.24119</v>
      </c>
      <c r="K1049" s="7" t="s">
        <v>45</v>
      </c>
    </row>
    <row r="1050" spans="1:11" ht="15.75" hidden="1" thickBot="1" x14ac:dyDescent="0.3">
      <c r="A1050" t="s">
        <v>5</v>
      </c>
      <c r="B1050">
        <v>2015</v>
      </c>
      <c r="C1050" t="s">
        <v>25</v>
      </c>
      <c r="D1050" t="s">
        <v>27</v>
      </c>
      <c r="E1050">
        <v>0</v>
      </c>
      <c r="F1050" s="8"/>
      <c r="H1050" s="9"/>
      <c r="I1050" s="10">
        <f t="shared" ref="I1050" si="261">SUM(E1161:E1164)</f>
        <v>496.70000000000005</v>
      </c>
      <c r="J1050" s="10">
        <f t="shared" si="257"/>
        <v>0.49670000000000003</v>
      </c>
      <c r="K1050" s="11" t="s">
        <v>46</v>
      </c>
    </row>
    <row r="1051" spans="1:11" ht="15.75" hidden="1" thickBot="1" x14ac:dyDescent="0.3">
      <c r="A1051" t="s">
        <v>5</v>
      </c>
      <c r="B1051">
        <v>2015</v>
      </c>
      <c r="C1051" t="s">
        <v>26</v>
      </c>
      <c r="D1051" t="s">
        <v>27</v>
      </c>
      <c r="E1051">
        <v>0</v>
      </c>
      <c r="F1051" s="8"/>
      <c r="I1051">
        <f t="shared" ref="I1051" si="262">SUM(E1060:E1072)+SUM(E1081:E1093)+SUM(E1102:E1114)+SUM(E1123:E1135)+SUM(E1144:E1156)+SUM(E1165:E1177)</f>
        <v>4321.25</v>
      </c>
      <c r="J1051" s="6">
        <f t="shared" si="257"/>
        <v>4.32125</v>
      </c>
      <c r="K1051" s="6" t="s">
        <v>96</v>
      </c>
    </row>
    <row r="1052" spans="1:11" ht="15.75" hidden="1" thickBot="1" x14ac:dyDescent="0.3">
      <c r="A1052" t="s">
        <v>5</v>
      </c>
      <c r="B1052">
        <v>2015</v>
      </c>
      <c r="C1052" t="s">
        <v>6</v>
      </c>
      <c r="D1052" t="s">
        <v>28</v>
      </c>
      <c r="E1052">
        <v>0</v>
      </c>
      <c r="F1052" s="8"/>
    </row>
    <row r="1053" spans="1:11" ht="15.75" hidden="1" thickBot="1" x14ac:dyDescent="0.3">
      <c r="A1053" t="s">
        <v>5</v>
      </c>
      <c r="B1053">
        <v>2015</v>
      </c>
      <c r="C1053" t="s">
        <v>7</v>
      </c>
      <c r="D1053" t="s">
        <v>28</v>
      </c>
      <c r="E1053">
        <v>0</v>
      </c>
      <c r="F1053" s="8"/>
    </row>
    <row r="1054" spans="1:11" ht="15.75" hidden="1" thickBot="1" x14ac:dyDescent="0.3">
      <c r="A1054" t="s">
        <v>5</v>
      </c>
      <c r="B1054">
        <v>2015</v>
      </c>
      <c r="C1054" t="s">
        <v>8</v>
      </c>
      <c r="D1054" t="s">
        <v>28</v>
      </c>
      <c r="E1054">
        <v>0</v>
      </c>
      <c r="F1054" s="8"/>
    </row>
    <row r="1055" spans="1:11" ht="15.75" hidden="1" thickBot="1" x14ac:dyDescent="0.3">
      <c r="A1055" t="s">
        <v>5</v>
      </c>
      <c r="B1055">
        <v>2015</v>
      </c>
      <c r="C1055" t="s">
        <v>9</v>
      </c>
      <c r="D1055" t="s">
        <v>28</v>
      </c>
      <c r="E1055">
        <v>0</v>
      </c>
      <c r="F1055" s="8"/>
    </row>
    <row r="1056" spans="1:11" ht="15.75" hidden="1" thickBot="1" x14ac:dyDescent="0.3">
      <c r="A1056" t="s">
        <v>5</v>
      </c>
      <c r="B1056">
        <v>2015</v>
      </c>
      <c r="C1056" t="s">
        <v>10</v>
      </c>
      <c r="D1056" t="s">
        <v>28</v>
      </c>
      <c r="E1056">
        <v>0</v>
      </c>
      <c r="F1056" s="8"/>
    </row>
    <row r="1057" spans="1:6" ht="15.75" hidden="1" thickBot="1" x14ac:dyDescent="0.3">
      <c r="A1057" t="s">
        <v>5</v>
      </c>
      <c r="B1057">
        <v>2015</v>
      </c>
      <c r="C1057" t="s">
        <v>11</v>
      </c>
      <c r="D1057" t="s">
        <v>28</v>
      </c>
      <c r="E1057">
        <v>0</v>
      </c>
      <c r="F1057" s="8"/>
    </row>
    <row r="1058" spans="1:6" ht="15.75" hidden="1" thickBot="1" x14ac:dyDescent="0.3">
      <c r="A1058" t="s">
        <v>5</v>
      </c>
      <c r="B1058">
        <v>2015</v>
      </c>
      <c r="C1058" t="s">
        <v>12</v>
      </c>
      <c r="D1058" t="s">
        <v>28</v>
      </c>
      <c r="E1058">
        <v>0</v>
      </c>
      <c r="F1058" s="8"/>
    </row>
    <row r="1059" spans="1:6" ht="15.75" hidden="1" thickBot="1" x14ac:dyDescent="0.3">
      <c r="A1059" t="s">
        <v>5</v>
      </c>
      <c r="B1059">
        <v>2015</v>
      </c>
      <c r="C1059" t="s">
        <v>13</v>
      </c>
      <c r="D1059" t="s">
        <v>28</v>
      </c>
      <c r="E1059">
        <v>0</v>
      </c>
      <c r="F1059" s="8"/>
    </row>
    <row r="1060" spans="1:6" ht="15.75" hidden="1" thickBot="1" x14ac:dyDescent="0.3">
      <c r="A1060" t="s">
        <v>5</v>
      </c>
      <c r="B1060">
        <v>2015</v>
      </c>
      <c r="C1060" t="s">
        <v>14</v>
      </c>
      <c r="D1060" t="s">
        <v>28</v>
      </c>
      <c r="E1060">
        <v>0</v>
      </c>
      <c r="F1060" s="8"/>
    </row>
    <row r="1061" spans="1:6" ht="15.75" hidden="1" thickBot="1" x14ac:dyDescent="0.3">
      <c r="A1061" t="s">
        <v>5</v>
      </c>
      <c r="B1061">
        <v>2015</v>
      </c>
      <c r="C1061" t="s">
        <v>15</v>
      </c>
      <c r="D1061" t="s">
        <v>28</v>
      </c>
      <c r="E1061">
        <v>0</v>
      </c>
      <c r="F1061" s="8"/>
    </row>
    <row r="1062" spans="1:6" ht="15.75" hidden="1" thickBot="1" x14ac:dyDescent="0.3">
      <c r="A1062" t="s">
        <v>5</v>
      </c>
      <c r="B1062">
        <v>2015</v>
      </c>
      <c r="C1062" t="s">
        <v>16</v>
      </c>
      <c r="D1062" t="s">
        <v>28</v>
      </c>
      <c r="E1062">
        <v>0</v>
      </c>
      <c r="F1062" s="8"/>
    </row>
    <row r="1063" spans="1:6" ht="15.75" hidden="1" thickBot="1" x14ac:dyDescent="0.3">
      <c r="A1063" t="s">
        <v>5</v>
      </c>
      <c r="B1063">
        <v>2015</v>
      </c>
      <c r="C1063" t="s">
        <v>17</v>
      </c>
      <c r="D1063" t="s">
        <v>28</v>
      </c>
      <c r="E1063">
        <v>0</v>
      </c>
      <c r="F1063" s="8"/>
    </row>
    <row r="1064" spans="1:6" ht="15.75" hidden="1" thickBot="1" x14ac:dyDescent="0.3">
      <c r="A1064" t="s">
        <v>5</v>
      </c>
      <c r="B1064">
        <v>2015</v>
      </c>
      <c r="C1064" t="s">
        <v>18</v>
      </c>
      <c r="D1064" t="s">
        <v>28</v>
      </c>
      <c r="E1064">
        <v>0</v>
      </c>
      <c r="F1064" s="8"/>
    </row>
    <row r="1065" spans="1:6" ht="15.75" hidden="1" thickBot="1" x14ac:dyDescent="0.3">
      <c r="A1065" t="s">
        <v>5</v>
      </c>
      <c r="B1065">
        <v>2015</v>
      </c>
      <c r="C1065" t="s">
        <v>19</v>
      </c>
      <c r="D1065" t="s">
        <v>28</v>
      </c>
      <c r="E1065">
        <v>0</v>
      </c>
      <c r="F1065" s="8"/>
    </row>
    <row r="1066" spans="1:6" ht="15.75" hidden="1" thickBot="1" x14ac:dyDescent="0.3">
      <c r="A1066" t="s">
        <v>5</v>
      </c>
      <c r="B1066">
        <v>2015</v>
      </c>
      <c r="C1066" t="s">
        <v>20</v>
      </c>
      <c r="D1066" t="s">
        <v>28</v>
      </c>
      <c r="E1066">
        <v>0</v>
      </c>
      <c r="F1066" s="8"/>
    </row>
    <row r="1067" spans="1:6" ht="15.75" hidden="1" thickBot="1" x14ac:dyDescent="0.3">
      <c r="A1067" t="s">
        <v>5</v>
      </c>
      <c r="B1067">
        <v>2015</v>
      </c>
      <c r="C1067" t="s">
        <v>21</v>
      </c>
      <c r="D1067" t="s">
        <v>28</v>
      </c>
      <c r="E1067">
        <v>0</v>
      </c>
      <c r="F1067" s="8"/>
    </row>
    <row r="1068" spans="1:6" ht="15.75" hidden="1" thickBot="1" x14ac:dyDescent="0.3">
      <c r="A1068" t="s">
        <v>5</v>
      </c>
      <c r="B1068">
        <v>2015</v>
      </c>
      <c r="C1068" t="s">
        <v>22</v>
      </c>
      <c r="D1068" t="s">
        <v>28</v>
      </c>
      <c r="E1068">
        <v>0</v>
      </c>
      <c r="F1068" s="8"/>
    </row>
    <row r="1069" spans="1:6" ht="15.75" hidden="1" thickBot="1" x14ac:dyDescent="0.3">
      <c r="A1069" t="s">
        <v>5</v>
      </c>
      <c r="B1069">
        <v>2015</v>
      </c>
      <c r="C1069" t="s">
        <v>23</v>
      </c>
      <c r="D1069" t="s">
        <v>28</v>
      </c>
      <c r="E1069">
        <v>0</v>
      </c>
      <c r="F1069" s="8"/>
    </row>
    <row r="1070" spans="1:6" ht="15.75" hidden="1" thickBot="1" x14ac:dyDescent="0.3">
      <c r="A1070" t="s">
        <v>5</v>
      </c>
      <c r="B1070">
        <v>2015</v>
      </c>
      <c r="C1070" t="s">
        <v>24</v>
      </c>
      <c r="D1070" t="s">
        <v>28</v>
      </c>
      <c r="E1070">
        <v>0</v>
      </c>
      <c r="F1070" s="8"/>
    </row>
    <row r="1071" spans="1:6" ht="15.75" hidden="1" thickBot="1" x14ac:dyDescent="0.3">
      <c r="A1071" t="s">
        <v>5</v>
      </c>
      <c r="B1071">
        <v>2015</v>
      </c>
      <c r="C1071" t="s">
        <v>25</v>
      </c>
      <c r="D1071" t="s">
        <v>28</v>
      </c>
      <c r="E1071">
        <v>0</v>
      </c>
      <c r="F1071" s="8"/>
    </row>
    <row r="1072" spans="1:6" ht="15.75" hidden="1" thickBot="1" x14ac:dyDescent="0.3">
      <c r="A1072" t="s">
        <v>5</v>
      </c>
      <c r="B1072">
        <v>2015</v>
      </c>
      <c r="C1072" t="s">
        <v>26</v>
      </c>
      <c r="D1072" t="s">
        <v>28</v>
      </c>
      <c r="E1072">
        <v>0</v>
      </c>
      <c r="F1072" s="8"/>
    </row>
    <row r="1073" spans="1:6" ht="15.75" hidden="1" thickBot="1" x14ac:dyDescent="0.3">
      <c r="A1073" t="s">
        <v>5</v>
      </c>
      <c r="B1073">
        <v>2015</v>
      </c>
      <c r="C1073" t="s">
        <v>6</v>
      </c>
      <c r="D1073" t="s">
        <v>29</v>
      </c>
      <c r="E1073">
        <v>0</v>
      </c>
      <c r="F1073" s="8"/>
    </row>
    <row r="1074" spans="1:6" ht="15.75" hidden="1" thickBot="1" x14ac:dyDescent="0.3">
      <c r="A1074" t="s">
        <v>5</v>
      </c>
      <c r="B1074">
        <v>2015</v>
      </c>
      <c r="C1074" t="s">
        <v>7</v>
      </c>
      <c r="D1074" t="s">
        <v>29</v>
      </c>
      <c r="E1074">
        <v>0</v>
      </c>
      <c r="F1074" s="8"/>
    </row>
    <row r="1075" spans="1:6" ht="15.75" hidden="1" thickBot="1" x14ac:dyDescent="0.3">
      <c r="A1075" t="s">
        <v>5</v>
      </c>
      <c r="B1075">
        <v>2015</v>
      </c>
      <c r="C1075" t="s">
        <v>8</v>
      </c>
      <c r="D1075" t="s">
        <v>29</v>
      </c>
      <c r="E1075">
        <v>0</v>
      </c>
      <c r="F1075" s="8"/>
    </row>
    <row r="1076" spans="1:6" ht="15.75" hidden="1" thickBot="1" x14ac:dyDescent="0.3">
      <c r="A1076" t="s">
        <v>5</v>
      </c>
      <c r="B1076">
        <v>2015</v>
      </c>
      <c r="C1076" t="s">
        <v>9</v>
      </c>
      <c r="D1076" t="s">
        <v>29</v>
      </c>
      <c r="E1076">
        <v>0.43</v>
      </c>
      <c r="F1076" s="8"/>
    </row>
    <row r="1077" spans="1:6" ht="15.75" hidden="1" thickBot="1" x14ac:dyDescent="0.3">
      <c r="A1077" t="s">
        <v>5</v>
      </c>
      <c r="B1077">
        <v>2015</v>
      </c>
      <c r="C1077" t="s">
        <v>10</v>
      </c>
      <c r="D1077" t="s">
        <v>29</v>
      </c>
      <c r="E1077">
        <v>0.49</v>
      </c>
      <c r="F1077" s="8"/>
    </row>
    <row r="1078" spans="1:6" ht="15.75" hidden="1" thickBot="1" x14ac:dyDescent="0.3">
      <c r="A1078" t="s">
        <v>5</v>
      </c>
      <c r="B1078">
        <v>2015</v>
      </c>
      <c r="C1078" t="s">
        <v>11</v>
      </c>
      <c r="D1078" t="s">
        <v>29</v>
      </c>
      <c r="E1078">
        <v>0.49</v>
      </c>
      <c r="F1078" s="8"/>
    </row>
    <row r="1079" spans="1:6" ht="15.75" hidden="1" thickBot="1" x14ac:dyDescent="0.3">
      <c r="A1079" t="s">
        <v>5</v>
      </c>
      <c r="B1079">
        <v>2015</v>
      </c>
      <c r="C1079" t="s">
        <v>12</v>
      </c>
      <c r="D1079" t="s">
        <v>29</v>
      </c>
      <c r="E1079">
        <v>0</v>
      </c>
      <c r="F1079" s="8"/>
    </row>
    <row r="1080" spans="1:6" ht="15.75" hidden="1" thickBot="1" x14ac:dyDescent="0.3">
      <c r="A1080" t="s">
        <v>5</v>
      </c>
      <c r="B1080">
        <v>2015</v>
      </c>
      <c r="C1080" t="s">
        <v>13</v>
      </c>
      <c r="D1080" t="s">
        <v>29</v>
      </c>
      <c r="E1080">
        <v>0</v>
      </c>
      <c r="F1080" s="8"/>
    </row>
    <row r="1081" spans="1:6" ht="15.75" hidden="1" thickBot="1" x14ac:dyDescent="0.3">
      <c r="A1081" t="s">
        <v>5</v>
      </c>
      <c r="B1081">
        <v>2015</v>
      </c>
      <c r="C1081" t="s">
        <v>14</v>
      </c>
      <c r="D1081" t="s">
        <v>29</v>
      </c>
      <c r="E1081">
        <v>0</v>
      </c>
      <c r="F1081" s="8"/>
    </row>
    <row r="1082" spans="1:6" ht="15.75" hidden="1" thickBot="1" x14ac:dyDescent="0.3">
      <c r="A1082" t="s">
        <v>5</v>
      </c>
      <c r="B1082">
        <v>2015</v>
      </c>
      <c r="C1082" t="s">
        <v>15</v>
      </c>
      <c r="D1082" t="s">
        <v>29</v>
      </c>
      <c r="E1082">
        <v>0</v>
      </c>
      <c r="F1082" s="8"/>
    </row>
    <row r="1083" spans="1:6" ht="15.75" hidden="1" thickBot="1" x14ac:dyDescent="0.3">
      <c r="A1083" t="s">
        <v>5</v>
      </c>
      <c r="B1083">
        <v>2015</v>
      </c>
      <c r="C1083" t="s">
        <v>16</v>
      </c>
      <c r="D1083" t="s">
        <v>29</v>
      </c>
      <c r="E1083">
        <v>0</v>
      </c>
      <c r="F1083" s="8"/>
    </row>
    <row r="1084" spans="1:6" ht="15.75" hidden="1" thickBot="1" x14ac:dyDescent="0.3">
      <c r="A1084" t="s">
        <v>5</v>
      </c>
      <c r="B1084">
        <v>2015</v>
      </c>
      <c r="C1084" t="s">
        <v>17</v>
      </c>
      <c r="D1084" t="s">
        <v>29</v>
      </c>
      <c r="E1084">
        <v>0</v>
      </c>
      <c r="F1084" s="8"/>
    </row>
    <row r="1085" spans="1:6" ht="15.75" hidden="1" thickBot="1" x14ac:dyDescent="0.3">
      <c r="A1085" t="s">
        <v>5</v>
      </c>
      <c r="B1085">
        <v>2015</v>
      </c>
      <c r="C1085" t="s">
        <v>18</v>
      </c>
      <c r="D1085" t="s">
        <v>29</v>
      </c>
      <c r="E1085">
        <v>0</v>
      </c>
      <c r="F1085" s="8"/>
    </row>
    <row r="1086" spans="1:6" ht="15.75" hidden="1" thickBot="1" x14ac:dyDescent="0.3">
      <c r="A1086" t="s">
        <v>5</v>
      </c>
      <c r="B1086">
        <v>2015</v>
      </c>
      <c r="C1086" t="s">
        <v>19</v>
      </c>
      <c r="D1086" t="s">
        <v>29</v>
      </c>
      <c r="E1086">
        <v>0</v>
      </c>
      <c r="F1086" s="8"/>
    </row>
    <row r="1087" spans="1:6" ht="15.75" hidden="1" thickBot="1" x14ac:dyDescent="0.3">
      <c r="A1087" t="s">
        <v>5</v>
      </c>
      <c r="B1087">
        <v>2015</v>
      </c>
      <c r="C1087" t="s">
        <v>20</v>
      </c>
      <c r="D1087" t="s">
        <v>29</v>
      </c>
      <c r="E1087">
        <v>0</v>
      </c>
      <c r="F1087" s="8"/>
    </row>
    <row r="1088" spans="1:6" ht="15.75" hidden="1" thickBot="1" x14ac:dyDescent="0.3">
      <c r="A1088" t="s">
        <v>5</v>
      </c>
      <c r="B1088">
        <v>2015</v>
      </c>
      <c r="C1088" t="s">
        <v>21</v>
      </c>
      <c r="D1088" t="s">
        <v>29</v>
      </c>
      <c r="E1088">
        <v>0</v>
      </c>
      <c r="F1088" s="8"/>
    </row>
    <row r="1089" spans="1:6" ht="15.75" hidden="1" thickBot="1" x14ac:dyDescent="0.3">
      <c r="A1089" t="s">
        <v>5</v>
      </c>
      <c r="B1089">
        <v>2015</v>
      </c>
      <c r="C1089" t="s">
        <v>22</v>
      </c>
      <c r="D1089" t="s">
        <v>29</v>
      </c>
      <c r="E1089">
        <v>0</v>
      </c>
      <c r="F1089" s="8"/>
    </row>
    <row r="1090" spans="1:6" ht="15.75" hidden="1" thickBot="1" x14ac:dyDescent="0.3">
      <c r="A1090" t="s">
        <v>5</v>
      </c>
      <c r="B1090">
        <v>2015</v>
      </c>
      <c r="C1090" t="s">
        <v>23</v>
      </c>
      <c r="D1090" t="s">
        <v>29</v>
      </c>
      <c r="E1090">
        <v>0</v>
      </c>
      <c r="F1090" s="8"/>
    </row>
    <row r="1091" spans="1:6" ht="15.75" hidden="1" thickBot="1" x14ac:dyDescent="0.3">
      <c r="A1091" t="s">
        <v>5</v>
      </c>
      <c r="B1091">
        <v>2015</v>
      </c>
      <c r="C1091" t="s">
        <v>24</v>
      </c>
      <c r="D1091" t="s">
        <v>29</v>
      </c>
      <c r="E1091">
        <v>0</v>
      </c>
      <c r="F1091" s="8"/>
    </row>
    <row r="1092" spans="1:6" ht="15.75" hidden="1" thickBot="1" x14ac:dyDescent="0.3">
      <c r="A1092" t="s">
        <v>5</v>
      </c>
      <c r="B1092">
        <v>2015</v>
      </c>
      <c r="C1092" t="s">
        <v>25</v>
      </c>
      <c r="D1092" t="s">
        <v>29</v>
      </c>
      <c r="E1092">
        <v>0</v>
      </c>
      <c r="F1092" s="8"/>
    </row>
    <row r="1093" spans="1:6" ht="15.75" hidden="1" thickBot="1" x14ac:dyDescent="0.3">
      <c r="A1093" t="s">
        <v>5</v>
      </c>
      <c r="B1093">
        <v>2015</v>
      </c>
      <c r="C1093" t="s">
        <v>26</v>
      </c>
      <c r="D1093" t="s">
        <v>29</v>
      </c>
      <c r="E1093">
        <v>0</v>
      </c>
      <c r="F1093" s="8"/>
    </row>
    <row r="1094" spans="1:6" ht="15.75" hidden="1" thickBot="1" x14ac:dyDescent="0.3">
      <c r="A1094" t="s">
        <v>5</v>
      </c>
      <c r="B1094">
        <v>2015</v>
      </c>
      <c r="C1094" t="s">
        <v>6</v>
      </c>
      <c r="D1094" t="s">
        <v>30</v>
      </c>
      <c r="E1094">
        <v>0</v>
      </c>
      <c r="F1094" s="8"/>
    </row>
    <row r="1095" spans="1:6" ht="15.75" hidden="1" thickBot="1" x14ac:dyDescent="0.3">
      <c r="A1095" t="s">
        <v>5</v>
      </c>
      <c r="B1095">
        <v>2015</v>
      </c>
      <c r="C1095" t="s">
        <v>7</v>
      </c>
      <c r="D1095" t="s">
        <v>30</v>
      </c>
      <c r="E1095">
        <v>0</v>
      </c>
      <c r="F1095" s="8"/>
    </row>
    <row r="1096" spans="1:6" ht="15.75" hidden="1" thickBot="1" x14ac:dyDescent="0.3">
      <c r="A1096" t="s">
        <v>5</v>
      </c>
      <c r="B1096">
        <v>2015</v>
      </c>
      <c r="C1096" t="s">
        <v>8</v>
      </c>
      <c r="D1096" t="s">
        <v>30</v>
      </c>
      <c r="E1096">
        <v>0</v>
      </c>
      <c r="F1096" s="8"/>
    </row>
    <row r="1097" spans="1:6" ht="15.75" hidden="1" thickBot="1" x14ac:dyDescent="0.3">
      <c r="A1097" t="s">
        <v>5</v>
      </c>
      <c r="B1097">
        <v>2015</v>
      </c>
      <c r="C1097" t="s">
        <v>9</v>
      </c>
      <c r="D1097" t="s">
        <v>30</v>
      </c>
      <c r="E1097">
        <v>70.03</v>
      </c>
      <c r="F1097" s="8"/>
    </row>
    <row r="1098" spans="1:6" ht="15.75" hidden="1" thickBot="1" x14ac:dyDescent="0.3">
      <c r="A1098" t="s">
        <v>5</v>
      </c>
      <c r="B1098">
        <v>2015</v>
      </c>
      <c r="C1098" t="s">
        <v>10</v>
      </c>
      <c r="D1098" t="s">
        <v>30</v>
      </c>
      <c r="E1098">
        <v>5.83</v>
      </c>
      <c r="F1098" s="8"/>
    </row>
    <row r="1099" spans="1:6" ht="15.75" hidden="1" thickBot="1" x14ac:dyDescent="0.3">
      <c r="A1099" t="s">
        <v>5</v>
      </c>
      <c r="B1099">
        <v>2015</v>
      </c>
      <c r="C1099" t="s">
        <v>11</v>
      </c>
      <c r="D1099" t="s">
        <v>30</v>
      </c>
      <c r="E1099">
        <v>6.71</v>
      </c>
      <c r="F1099" s="8"/>
    </row>
    <row r="1100" spans="1:6" ht="15.75" hidden="1" thickBot="1" x14ac:dyDescent="0.3">
      <c r="A1100" t="s">
        <v>5</v>
      </c>
      <c r="B1100">
        <v>2015</v>
      </c>
      <c r="C1100" t="s">
        <v>12</v>
      </c>
      <c r="D1100" t="s">
        <v>30</v>
      </c>
      <c r="E1100">
        <v>5.24</v>
      </c>
      <c r="F1100" s="8"/>
    </row>
    <row r="1101" spans="1:6" ht="15.75" hidden="1" thickBot="1" x14ac:dyDescent="0.3">
      <c r="A1101" t="s">
        <v>5</v>
      </c>
      <c r="B1101">
        <v>2015</v>
      </c>
      <c r="C1101" t="s">
        <v>13</v>
      </c>
      <c r="D1101" t="s">
        <v>30</v>
      </c>
      <c r="E1101">
        <v>6.12</v>
      </c>
      <c r="F1101" s="8"/>
    </row>
    <row r="1102" spans="1:6" ht="15.75" hidden="1" thickBot="1" x14ac:dyDescent="0.3">
      <c r="A1102" t="s">
        <v>5</v>
      </c>
      <c r="B1102">
        <v>2015</v>
      </c>
      <c r="C1102" t="s">
        <v>14</v>
      </c>
      <c r="D1102" t="s">
        <v>30</v>
      </c>
      <c r="E1102">
        <v>7.96</v>
      </c>
      <c r="F1102" s="8"/>
    </row>
    <row r="1103" spans="1:6" ht="15.75" hidden="1" thickBot="1" x14ac:dyDescent="0.3">
      <c r="A1103" t="s">
        <v>5</v>
      </c>
      <c r="B1103">
        <v>2015</v>
      </c>
      <c r="C1103" t="s">
        <v>15</v>
      </c>
      <c r="D1103" t="s">
        <v>30</v>
      </c>
      <c r="E1103">
        <v>14.58</v>
      </c>
      <c r="F1103" s="8"/>
    </row>
    <row r="1104" spans="1:6" ht="15.75" hidden="1" thickBot="1" x14ac:dyDescent="0.3">
      <c r="A1104" t="s">
        <v>5</v>
      </c>
      <c r="B1104">
        <v>2015</v>
      </c>
      <c r="C1104" t="s">
        <v>16</v>
      </c>
      <c r="D1104" t="s">
        <v>30</v>
      </c>
      <c r="E1104">
        <v>15.83</v>
      </c>
      <c r="F1104" s="8"/>
    </row>
    <row r="1105" spans="1:6" ht="15.75" hidden="1" thickBot="1" x14ac:dyDescent="0.3">
      <c r="A1105" t="s">
        <v>5</v>
      </c>
      <c r="B1105">
        <v>2015</v>
      </c>
      <c r="C1105" t="s">
        <v>17</v>
      </c>
      <c r="D1105" t="s">
        <v>30</v>
      </c>
      <c r="E1105">
        <v>16.68</v>
      </c>
      <c r="F1105" s="8"/>
    </row>
    <row r="1106" spans="1:6" ht="15.75" hidden="1" thickBot="1" x14ac:dyDescent="0.3">
      <c r="A1106" t="s">
        <v>5</v>
      </c>
      <c r="B1106">
        <v>2015</v>
      </c>
      <c r="C1106" t="s">
        <v>18</v>
      </c>
      <c r="D1106" t="s">
        <v>30</v>
      </c>
      <c r="E1106">
        <v>16.46</v>
      </c>
      <c r="F1106" s="8"/>
    </row>
    <row r="1107" spans="1:6" ht="15.75" hidden="1" thickBot="1" x14ac:dyDescent="0.3">
      <c r="A1107" t="s">
        <v>5</v>
      </c>
      <c r="B1107">
        <v>2015</v>
      </c>
      <c r="C1107" t="s">
        <v>19</v>
      </c>
      <c r="D1107" t="s">
        <v>30</v>
      </c>
      <c r="E1107">
        <v>15.14</v>
      </c>
      <c r="F1107" s="8"/>
    </row>
    <row r="1108" spans="1:6" ht="15.75" hidden="1" thickBot="1" x14ac:dyDescent="0.3">
      <c r="A1108" t="s">
        <v>5</v>
      </c>
      <c r="B1108">
        <v>2015</v>
      </c>
      <c r="C1108" t="s">
        <v>20</v>
      </c>
      <c r="D1108" t="s">
        <v>30</v>
      </c>
      <c r="E1108">
        <v>11.11</v>
      </c>
      <c r="F1108" s="8"/>
    </row>
    <row r="1109" spans="1:6" ht="15.75" hidden="1" thickBot="1" x14ac:dyDescent="0.3">
      <c r="A1109" t="s">
        <v>5</v>
      </c>
      <c r="B1109">
        <v>2015</v>
      </c>
      <c r="C1109" t="s">
        <v>21</v>
      </c>
      <c r="D1109" t="s">
        <v>30</v>
      </c>
      <c r="E1109">
        <v>10.49</v>
      </c>
      <c r="F1109" s="8"/>
    </row>
    <row r="1110" spans="1:6" ht="15.75" hidden="1" thickBot="1" x14ac:dyDescent="0.3">
      <c r="A1110" t="s">
        <v>5</v>
      </c>
      <c r="B1110">
        <v>2015</v>
      </c>
      <c r="C1110" t="s">
        <v>22</v>
      </c>
      <c r="D1110" t="s">
        <v>30</v>
      </c>
      <c r="E1110">
        <v>8.32</v>
      </c>
      <c r="F1110" s="8"/>
    </row>
    <row r="1111" spans="1:6" ht="15.75" hidden="1" thickBot="1" x14ac:dyDescent="0.3">
      <c r="A1111" t="s">
        <v>5</v>
      </c>
      <c r="B1111">
        <v>2015</v>
      </c>
      <c r="C1111" t="s">
        <v>23</v>
      </c>
      <c r="D1111" t="s">
        <v>30</v>
      </c>
      <c r="E1111">
        <v>5.34</v>
      </c>
      <c r="F1111" s="8"/>
    </row>
    <row r="1112" spans="1:6" ht="15.75" hidden="1" thickBot="1" x14ac:dyDescent="0.3">
      <c r="A1112" t="s">
        <v>5</v>
      </c>
      <c r="B1112">
        <v>2015</v>
      </c>
      <c r="C1112" t="s">
        <v>24</v>
      </c>
      <c r="D1112" t="s">
        <v>30</v>
      </c>
      <c r="E1112">
        <v>2.72</v>
      </c>
      <c r="F1112" s="8"/>
    </row>
    <row r="1113" spans="1:6" ht="15.75" hidden="1" thickBot="1" x14ac:dyDescent="0.3">
      <c r="A1113" t="s">
        <v>5</v>
      </c>
      <c r="B1113">
        <v>2015</v>
      </c>
      <c r="C1113" t="s">
        <v>25</v>
      </c>
      <c r="D1113" t="s">
        <v>30</v>
      </c>
      <c r="E1113">
        <v>0.72</v>
      </c>
      <c r="F1113" s="8"/>
    </row>
    <row r="1114" spans="1:6" ht="15.75" hidden="1" thickBot="1" x14ac:dyDescent="0.3">
      <c r="A1114" t="s">
        <v>5</v>
      </c>
      <c r="B1114">
        <v>2015</v>
      </c>
      <c r="C1114" t="s">
        <v>26</v>
      </c>
      <c r="D1114" t="s">
        <v>30</v>
      </c>
      <c r="E1114">
        <v>0.15</v>
      </c>
      <c r="F1114" s="8"/>
    </row>
    <row r="1115" spans="1:6" ht="15.75" hidden="1" thickBot="1" x14ac:dyDescent="0.3">
      <c r="A1115" t="s">
        <v>5</v>
      </c>
      <c r="B1115">
        <v>2015</v>
      </c>
      <c r="C1115" t="s">
        <v>6</v>
      </c>
      <c r="D1115" t="s">
        <v>31</v>
      </c>
      <c r="E1115">
        <v>0</v>
      </c>
      <c r="F1115" s="8"/>
    </row>
    <row r="1116" spans="1:6" ht="15.75" hidden="1" thickBot="1" x14ac:dyDescent="0.3">
      <c r="A1116" t="s">
        <v>5</v>
      </c>
      <c r="B1116">
        <v>2015</v>
      </c>
      <c r="C1116" t="s">
        <v>7</v>
      </c>
      <c r="D1116" t="s">
        <v>31</v>
      </c>
      <c r="E1116">
        <v>0</v>
      </c>
      <c r="F1116" s="8"/>
    </row>
    <row r="1117" spans="1:6" ht="15.75" hidden="1" thickBot="1" x14ac:dyDescent="0.3">
      <c r="A1117" t="s">
        <v>5</v>
      </c>
      <c r="B1117">
        <v>2015</v>
      </c>
      <c r="C1117" t="s">
        <v>8</v>
      </c>
      <c r="D1117" t="s">
        <v>31</v>
      </c>
      <c r="E1117">
        <v>0</v>
      </c>
      <c r="F1117" s="8"/>
    </row>
    <row r="1118" spans="1:6" ht="15.75" hidden="1" thickBot="1" x14ac:dyDescent="0.3">
      <c r="A1118" t="s">
        <v>5</v>
      </c>
      <c r="B1118">
        <v>2015</v>
      </c>
      <c r="C1118" t="s">
        <v>9</v>
      </c>
      <c r="D1118" t="s">
        <v>31</v>
      </c>
      <c r="E1118">
        <v>306.24</v>
      </c>
      <c r="F1118" s="8"/>
    </row>
    <row r="1119" spans="1:6" ht="15.75" hidden="1" thickBot="1" x14ac:dyDescent="0.3">
      <c r="A1119" t="s">
        <v>5</v>
      </c>
      <c r="B1119">
        <v>2015</v>
      </c>
      <c r="C1119" t="s">
        <v>10</v>
      </c>
      <c r="D1119" t="s">
        <v>31</v>
      </c>
      <c r="E1119">
        <v>81.53</v>
      </c>
      <c r="F1119" s="8"/>
    </row>
    <row r="1120" spans="1:6" ht="15.75" hidden="1" thickBot="1" x14ac:dyDescent="0.3">
      <c r="A1120" t="s">
        <v>5</v>
      </c>
      <c r="B1120">
        <v>2015</v>
      </c>
      <c r="C1120" t="s">
        <v>11</v>
      </c>
      <c r="D1120" t="s">
        <v>31</v>
      </c>
      <c r="E1120">
        <v>47.02</v>
      </c>
      <c r="F1120" s="8"/>
    </row>
    <row r="1121" spans="1:6" ht="15.75" hidden="1" thickBot="1" x14ac:dyDescent="0.3">
      <c r="A1121" t="s">
        <v>5</v>
      </c>
      <c r="B1121">
        <v>2015</v>
      </c>
      <c r="C1121" t="s">
        <v>12</v>
      </c>
      <c r="D1121" t="s">
        <v>31</v>
      </c>
      <c r="E1121">
        <v>56.78</v>
      </c>
      <c r="F1121" s="8"/>
    </row>
    <row r="1122" spans="1:6" ht="15.75" hidden="1" thickBot="1" x14ac:dyDescent="0.3">
      <c r="A1122" t="s">
        <v>5</v>
      </c>
      <c r="B1122">
        <v>2015</v>
      </c>
      <c r="C1122" t="s">
        <v>13</v>
      </c>
      <c r="D1122" t="s">
        <v>31</v>
      </c>
      <c r="E1122">
        <v>66.36</v>
      </c>
      <c r="F1122" s="8"/>
    </row>
    <row r="1123" spans="1:6" ht="15.75" hidden="1" thickBot="1" x14ac:dyDescent="0.3">
      <c r="A1123" t="s">
        <v>5</v>
      </c>
      <c r="B1123">
        <v>2015</v>
      </c>
      <c r="C1123" t="s">
        <v>14</v>
      </c>
      <c r="D1123" t="s">
        <v>31</v>
      </c>
      <c r="E1123">
        <v>86.49</v>
      </c>
      <c r="F1123" s="8"/>
    </row>
    <row r="1124" spans="1:6" ht="15.75" hidden="1" thickBot="1" x14ac:dyDescent="0.3">
      <c r="A1124" t="s">
        <v>5</v>
      </c>
      <c r="B1124">
        <v>2015</v>
      </c>
      <c r="C1124" t="s">
        <v>15</v>
      </c>
      <c r="D1124" t="s">
        <v>31</v>
      </c>
      <c r="E1124">
        <v>107.74</v>
      </c>
      <c r="F1124" s="8"/>
    </row>
    <row r="1125" spans="1:6" ht="15.75" hidden="1" thickBot="1" x14ac:dyDescent="0.3">
      <c r="A1125" t="s">
        <v>5</v>
      </c>
      <c r="B1125">
        <v>2015</v>
      </c>
      <c r="C1125" t="s">
        <v>16</v>
      </c>
      <c r="D1125" t="s">
        <v>31</v>
      </c>
      <c r="E1125">
        <v>114.52</v>
      </c>
      <c r="F1125" s="8"/>
    </row>
    <row r="1126" spans="1:6" ht="15.75" hidden="1" thickBot="1" x14ac:dyDescent="0.3">
      <c r="A1126" t="s">
        <v>5</v>
      </c>
      <c r="B1126">
        <v>2015</v>
      </c>
      <c r="C1126" t="s">
        <v>17</v>
      </c>
      <c r="D1126" t="s">
        <v>31</v>
      </c>
      <c r="E1126">
        <v>109.3</v>
      </c>
      <c r="F1126" s="8"/>
    </row>
    <row r="1127" spans="1:6" ht="15.75" hidden="1" thickBot="1" x14ac:dyDescent="0.3">
      <c r="A1127" t="s">
        <v>5</v>
      </c>
      <c r="B1127">
        <v>2015</v>
      </c>
      <c r="C1127" t="s">
        <v>18</v>
      </c>
      <c r="D1127" t="s">
        <v>31</v>
      </c>
      <c r="E1127">
        <v>106.66</v>
      </c>
      <c r="F1127" s="8"/>
    </row>
    <row r="1128" spans="1:6" ht="15.75" hidden="1" thickBot="1" x14ac:dyDescent="0.3">
      <c r="A1128" t="s">
        <v>5</v>
      </c>
      <c r="B1128">
        <v>2015</v>
      </c>
      <c r="C1128" t="s">
        <v>19</v>
      </c>
      <c r="D1128" t="s">
        <v>31</v>
      </c>
      <c r="E1128">
        <v>111.22</v>
      </c>
      <c r="F1128" s="8"/>
    </row>
    <row r="1129" spans="1:6" ht="15.75" hidden="1" thickBot="1" x14ac:dyDescent="0.3">
      <c r="A1129" t="s">
        <v>5</v>
      </c>
      <c r="B1129">
        <v>2015</v>
      </c>
      <c r="C1129" t="s">
        <v>20</v>
      </c>
      <c r="D1129" t="s">
        <v>31</v>
      </c>
      <c r="E1129">
        <v>91.34</v>
      </c>
      <c r="F1129" s="8"/>
    </row>
    <row r="1130" spans="1:6" ht="15.75" hidden="1" thickBot="1" x14ac:dyDescent="0.3">
      <c r="A1130" t="s">
        <v>5</v>
      </c>
      <c r="B1130">
        <v>2015</v>
      </c>
      <c r="C1130" t="s">
        <v>21</v>
      </c>
      <c r="D1130" t="s">
        <v>31</v>
      </c>
      <c r="E1130">
        <v>85.29</v>
      </c>
      <c r="F1130" s="8"/>
    </row>
    <row r="1131" spans="1:6" ht="15.75" hidden="1" thickBot="1" x14ac:dyDescent="0.3">
      <c r="A1131" t="s">
        <v>5</v>
      </c>
      <c r="B1131">
        <v>2015</v>
      </c>
      <c r="C1131" t="s">
        <v>22</v>
      </c>
      <c r="D1131" t="s">
        <v>31</v>
      </c>
      <c r="E1131">
        <v>76.52</v>
      </c>
      <c r="F1131" s="8"/>
    </row>
    <row r="1132" spans="1:6" ht="15.75" hidden="1" thickBot="1" x14ac:dyDescent="0.3">
      <c r="A1132" t="s">
        <v>5</v>
      </c>
      <c r="B1132">
        <v>2015</v>
      </c>
      <c r="C1132" t="s">
        <v>23</v>
      </c>
      <c r="D1132" t="s">
        <v>31</v>
      </c>
      <c r="E1132">
        <v>54.74</v>
      </c>
      <c r="F1132" s="8"/>
    </row>
    <row r="1133" spans="1:6" ht="15.75" hidden="1" thickBot="1" x14ac:dyDescent="0.3">
      <c r="A1133" t="s">
        <v>5</v>
      </c>
      <c r="B1133">
        <v>2015</v>
      </c>
      <c r="C1133" t="s">
        <v>24</v>
      </c>
      <c r="D1133" t="s">
        <v>31</v>
      </c>
      <c r="E1133">
        <v>30.34</v>
      </c>
      <c r="F1133" s="8"/>
    </row>
    <row r="1134" spans="1:6" ht="15.75" hidden="1" thickBot="1" x14ac:dyDescent="0.3">
      <c r="A1134" t="s">
        <v>5</v>
      </c>
      <c r="B1134">
        <v>2015</v>
      </c>
      <c r="C1134" t="s">
        <v>25</v>
      </c>
      <c r="D1134" t="s">
        <v>31</v>
      </c>
      <c r="E1134">
        <v>8.41</v>
      </c>
      <c r="F1134" s="8"/>
    </row>
    <row r="1135" spans="1:6" ht="15.75" hidden="1" thickBot="1" x14ac:dyDescent="0.3">
      <c r="A1135" t="s">
        <v>5</v>
      </c>
      <c r="B1135">
        <v>2015</v>
      </c>
      <c r="C1135" t="s">
        <v>26</v>
      </c>
      <c r="D1135" t="s">
        <v>31</v>
      </c>
      <c r="E1135">
        <v>1.86</v>
      </c>
      <c r="F1135" s="8"/>
    </row>
    <row r="1136" spans="1:6" ht="15.75" hidden="1" thickBot="1" x14ac:dyDescent="0.3">
      <c r="A1136" t="s">
        <v>5</v>
      </c>
      <c r="B1136">
        <v>2015</v>
      </c>
      <c r="C1136" t="s">
        <v>6</v>
      </c>
      <c r="D1136" t="s">
        <v>32</v>
      </c>
      <c r="E1136">
        <v>0</v>
      </c>
      <c r="F1136" s="8"/>
    </row>
    <row r="1137" spans="1:6" ht="15.75" hidden="1" thickBot="1" x14ac:dyDescent="0.3">
      <c r="A1137" t="s">
        <v>5</v>
      </c>
      <c r="B1137">
        <v>2015</v>
      </c>
      <c r="C1137" t="s">
        <v>7</v>
      </c>
      <c r="D1137" t="s">
        <v>32</v>
      </c>
      <c r="E1137">
        <v>0</v>
      </c>
      <c r="F1137" s="8"/>
    </row>
    <row r="1138" spans="1:6" ht="15.75" hidden="1" thickBot="1" x14ac:dyDescent="0.3">
      <c r="A1138" t="s">
        <v>5</v>
      </c>
      <c r="B1138">
        <v>2015</v>
      </c>
      <c r="C1138" t="s">
        <v>8</v>
      </c>
      <c r="D1138" t="s">
        <v>32</v>
      </c>
      <c r="E1138">
        <v>0</v>
      </c>
      <c r="F1138" s="8"/>
    </row>
    <row r="1139" spans="1:6" ht="15.75" hidden="1" thickBot="1" x14ac:dyDescent="0.3">
      <c r="A1139" t="s">
        <v>5</v>
      </c>
      <c r="B1139">
        <v>2015</v>
      </c>
      <c r="C1139" t="s">
        <v>9</v>
      </c>
      <c r="D1139" t="s">
        <v>32</v>
      </c>
      <c r="E1139">
        <v>50.06</v>
      </c>
      <c r="F1139" s="8"/>
    </row>
    <row r="1140" spans="1:6" ht="15.75" hidden="1" thickBot="1" x14ac:dyDescent="0.3">
      <c r="A1140" t="s">
        <v>5</v>
      </c>
      <c r="B1140">
        <v>2015</v>
      </c>
      <c r="C1140" t="s">
        <v>10</v>
      </c>
      <c r="D1140" t="s">
        <v>32</v>
      </c>
      <c r="E1140">
        <v>378.37</v>
      </c>
      <c r="F1140" s="8"/>
    </row>
    <row r="1141" spans="1:6" ht="15.75" hidden="1" thickBot="1" x14ac:dyDescent="0.3">
      <c r="A1141" t="s">
        <v>5</v>
      </c>
      <c r="B1141">
        <v>2015</v>
      </c>
      <c r="C1141" t="s">
        <v>11</v>
      </c>
      <c r="D1141" t="s">
        <v>32</v>
      </c>
      <c r="E1141">
        <v>301.60000000000002</v>
      </c>
      <c r="F1141" s="8"/>
    </row>
    <row r="1142" spans="1:6" ht="15.75" hidden="1" thickBot="1" x14ac:dyDescent="0.3">
      <c r="A1142" t="s">
        <v>5</v>
      </c>
      <c r="B1142">
        <v>2015</v>
      </c>
      <c r="C1142" t="s">
        <v>12</v>
      </c>
      <c r="D1142" t="s">
        <v>32</v>
      </c>
      <c r="E1142">
        <v>279.12</v>
      </c>
      <c r="F1142" s="8"/>
    </row>
    <row r="1143" spans="1:6" ht="15.75" hidden="1" thickBot="1" x14ac:dyDescent="0.3">
      <c r="A1143" t="s">
        <v>5</v>
      </c>
      <c r="B1143">
        <v>2015</v>
      </c>
      <c r="C1143" t="s">
        <v>13</v>
      </c>
      <c r="D1143" t="s">
        <v>32</v>
      </c>
      <c r="E1143">
        <v>282.10000000000002</v>
      </c>
      <c r="F1143" s="8"/>
    </row>
    <row r="1144" spans="1:6" ht="15.75" hidden="1" thickBot="1" x14ac:dyDescent="0.3">
      <c r="A1144" t="s">
        <v>5</v>
      </c>
      <c r="B1144">
        <v>2015</v>
      </c>
      <c r="C1144" t="s">
        <v>14</v>
      </c>
      <c r="D1144" t="s">
        <v>32</v>
      </c>
      <c r="E1144">
        <v>316.18</v>
      </c>
      <c r="F1144" s="8"/>
    </row>
    <row r="1145" spans="1:6" ht="15.75" hidden="1" thickBot="1" x14ac:dyDescent="0.3">
      <c r="A1145" t="s">
        <v>5</v>
      </c>
      <c r="B1145">
        <v>2015</v>
      </c>
      <c r="C1145" t="s">
        <v>15</v>
      </c>
      <c r="D1145" t="s">
        <v>32</v>
      </c>
      <c r="E1145">
        <v>356.82</v>
      </c>
      <c r="F1145" s="8"/>
    </row>
    <row r="1146" spans="1:6" ht="15.75" hidden="1" thickBot="1" x14ac:dyDescent="0.3">
      <c r="A1146" t="s">
        <v>5</v>
      </c>
      <c r="B1146">
        <v>2015</v>
      </c>
      <c r="C1146" t="s">
        <v>16</v>
      </c>
      <c r="D1146" t="s">
        <v>32</v>
      </c>
      <c r="E1146">
        <v>321.41000000000003</v>
      </c>
      <c r="F1146" s="8"/>
    </row>
    <row r="1147" spans="1:6" ht="15.75" hidden="1" thickBot="1" x14ac:dyDescent="0.3">
      <c r="A1147" t="s">
        <v>5</v>
      </c>
      <c r="B1147">
        <v>2015</v>
      </c>
      <c r="C1147" t="s">
        <v>17</v>
      </c>
      <c r="D1147" t="s">
        <v>32</v>
      </c>
      <c r="E1147">
        <v>273.14999999999998</v>
      </c>
      <c r="F1147" s="8"/>
    </row>
    <row r="1148" spans="1:6" ht="15.75" hidden="1" thickBot="1" x14ac:dyDescent="0.3">
      <c r="A1148" t="s">
        <v>5</v>
      </c>
      <c r="B1148">
        <v>2015</v>
      </c>
      <c r="C1148" t="s">
        <v>18</v>
      </c>
      <c r="D1148" t="s">
        <v>32</v>
      </c>
      <c r="E1148">
        <v>239.99</v>
      </c>
      <c r="F1148" s="8"/>
    </row>
    <row r="1149" spans="1:6" ht="15.75" hidden="1" thickBot="1" x14ac:dyDescent="0.3">
      <c r="A1149" t="s">
        <v>5</v>
      </c>
      <c r="B1149">
        <v>2015</v>
      </c>
      <c r="C1149" t="s">
        <v>19</v>
      </c>
      <c r="D1149" t="s">
        <v>32</v>
      </c>
      <c r="E1149">
        <v>228.59</v>
      </c>
      <c r="F1149" s="8"/>
    </row>
    <row r="1150" spans="1:6" ht="15.75" hidden="1" thickBot="1" x14ac:dyDescent="0.3">
      <c r="A1150" t="s">
        <v>5</v>
      </c>
      <c r="B1150">
        <v>2015</v>
      </c>
      <c r="C1150" t="s">
        <v>20</v>
      </c>
      <c r="D1150" t="s">
        <v>32</v>
      </c>
      <c r="E1150">
        <v>173.8</v>
      </c>
      <c r="F1150" s="8"/>
    </row>
    <row r="1151" spans="1:6" ht="15.75" hidden="1" thickBot="1" x14ac:dyDescent="0.3">
      <c r="A1151" t="s">
        <v>5</v>
      </c>
      <c r="B1151">
        <v>2015</v>
      </c>
      <c r="C1151" t="s">
        <v>21</v>
      </c>
      <c r="D1151" t="s">
        <v>32</v>
      </c>
      <c r="E1151">
        <v>124.72</v>
      </c>
      <c r="F1151" s="8"/>
    </row>
    <row r="1152" spans="1:6" ht="15.75" hidden="1" thickBot="1" x14ac:dyDescent="0.3">
      <c r="A1152" t="s">
        <v>5</v>
      </c>
      <c r="B1152">
        <v>2015</v>
      </c>
      <c r="C1152" t="s">
        <v>22</v>
      </c>
      <c r="D1152" t="s">
        <v>32</v>
      </c>
      <c r="E1152">
        <v>91.94</v>
      </c>
      <c r="F1152" s="8"/>
    </row>
    <row r="1153" spans="1:6" ht="15.75" hidden="1" thickBot="1" x14ac:dyDescent="0.3">
      <c r="A1153" t="s">
        <v>5</v>
      </c>
      <c r="B1153">
        <v>2015</v>
      </c>
      <c r="C1153" t="s">
        <v>23</v>
      </c>
      <c r="D1153" t="s">
        <v>32</v>
      </c>
      <c r="E1153">
        <v>52.71</v>
      </c>
      <c r="F1153" s="8"/>
    </row>
    <row r="1154" spans="1:6" ht="15.75" hidden="1" thickBot="1" x14ac:dyDescent="0.3">
      <c r="A1154" t="s">
        <v>5</v>
      </c>
      <c r="B1154">
        <v>2015</v>
      </c>
      <c r="C1154" t="s">
        <v>24</v>
      </c>
      <c r="D1154" t="s">
        <v>32</v>
      </c>
      <c r="E1154">
        <v>23.81</v>
      </c>
      <c r="F1154" s="8"/>
    </row>
    <row r="1155" spans="1:6" ht="15.75" hidden="1" thickBot="1" x14ac:dyDescent="0.3">
      <c r="A1155" t="s">
        <v>5</v>
      </c>
      <c r="B1155">
        <v>2015</v>
      </c>
      <c r="C1155" t="s">
        <v>25</v>
      </c>
      <c r="D1155" t="s">
        <v>32</v>
      </c>
      <c r="E1155">
        <v>5.98</v>
      </c>
      <c r="F1155" s="8"/>
    </row>
    <row r="1156" spans="1:6" ht="15.75" hidden="1" thickBot="1" x14ac:dyDescent="0.3">
      <c r="A1156" t="s">
        <v>5</v>
      </c>
      <c r="B1156">
        <v>2015</v>
      </c>
      <c r="C1156" t="s">
        <v>26</v>
      </c>
      <c r="D1156" t="s">
        <v>32</v>
      </c>
      <c r="E1156">
        <v>1.1000000000000001</v>
      </c>
      <c r="F1156" s="8"/>
    </row>
    <row r="1157" spans="1:6" ht="15.75" hidden="1" thickBot="1" x14ac:dyDescent="0.3">
      <c r="A1157" t="s">
        <v>5</v>
      </c>
      <c r="B1157">
        <v>2015</v>
      </c>
      <c r="C1157" t="s">
        <v>6</v>
      </c>
      <c r="D1157" t="s">
        <v>33</v>
      </c>
      <c r="E1157">
        <v>0</v>
      </c>
      <c r="F1157" s="8"/>
    </row>
    <row r="1158" spans="1:6" ht="15.75" hidden="1" thickBot="1" x14ac:dyDescent="0.3">
      <c r="A1158" t="s">
        <v>5</v>
      </c>
      <c r="B1158">
        <v>2015</v>
      </c>
      <c r="C1158" t="s">
        <v>7</v>
      </c>
      <c r="D1158" t="s">
        <v>33</v>
      </c>
      <c r="E1158">
        <v>0</v>
      </c>
      <c r="F1158" s="8"/>
    </row>
    <row r="1159" spans="1:6" ht="15.75" hidden="1" thickBot="1" x14ac:dyDescent="0.3">
      <c r="A1159" t="s">
        <v>5</v>
      </c>
      <c r="B1159">
        <v>2015</v>
      </c>
      <c r="C1159" t="s">
        <v>8</v>
      </c>
      <c r="D1159" t="s">
        <v>33</v>
      </c>
      <c r="E1159">
        <v>0</v>
      </c>
      <c r="F1159" s="8"/>
    </row>
    <row r="1160" spans="1:6" ht="15.75" hidden="1" thickBot="1" x14ac:dyDescent="0.3">
      <c r="A1160" t="s">
        <v>5</v>
      </c>
      <c r="B1160">
        <v>2015</v>
      </c>
      <c r="C1160" t="s">
        <v>9</v>
      </c>
      <c r="D1160" t="s">
        <v>33</v>
      </c>
      <c r="E1160">
        <v>0</v>
      </c>
      <c r="F1160" s="8"/>
    </row>
    <row r="1161" spans="1:6" ht="15.75" hidden="1" thickBot="1" x14ac:dyDescent="0.3">
      <c r="A1161" t="s">
        <v>5</v>
      </c>
      <c r="B1161">
        <v>2015</v>
      </c>
      <c r="C1161" t="s">
        <v>10</v>
      </c>
      <c r="D1161" t="s">
        <v>33</v>
      </c>
      <c r="E1161">
        <v>27.79</v>
      </c>
      <c r="F1161" s="8"/>
    </row>
    <row r="1162" spans="1:6" ht="15.75" hidden="1" thickBot="1" x14ac:dyDescent="0.3">
      <c r="A1162" t="s">
        <v>5</v>
      </c>
      <c r="B1162">
        <v>2015</v>
      </c>
      <c r="C1162" t="s">
        <v>11</v>
      </c>
      <c r="D1162" t="s">
        <v>33</v>
      </c>
      <c r="E1162">
        <v>135.05000000000001</v>
      </c>
      <c r="F1162" s="8"/>
    </row>
    <row r="1163" spans="1:6" ht="15.75" hidden="1" thickBot="1" x14ac:dyDescent="0.3">
      <c r="A1163" t="s">
        <v>5</v>
      </c>
      <c r="B1163">
        <v>2015</v>
      </c>
      <c r="C1163" t="s">
        <v>12</v>
      </c>
      <c r="D1163" t="s">
        <v>33</v>
      </c>
      <c r="E1163">
        <v>172.52</v>
      </c>
      <c r="F1163" s="8"/>
    </row>
    <row r="1164" spans="1:6" ht="15.75" hidden="1" thickBot="1" x14ac:dyDescent="0.3">
      <c r="A1164" t="s">
        <v>5</v>
      </c>
      <c r="B1164">
        <v>2015</v>
      </c>
      <c r="C1164" t="s">
        <v>13</v>
      </c>
      <c r="D1164" t="s">
        <v>33</v>
      </c>
      <c r="E1164">
        <v>161.34</v>
      </c>
      <c r="F1164" s="8"/>
    </row>
    <row r="1165" spans="1:6" ht="15.75" hidden="1" thickBot="1" x14ac:dyDescent="0.3">
      <c r="A1165" t="s">
        <v>5</v>
      </c>
      <c r="B1165">
        <v>2015</v>
      </c>
      <c r="C1165" t="s">
        <v>14</v>
      </c>
      <c r="D1165" t="s">
        <v>33</v>
      </c>
      <c r="E1165">
        <v>168.59</v>
      </c>
      <c r="F1165" s="8"/>
    </row>
    <row r="1166" spans="1:6" ht="15.75" hidden="1" thickBot="1" x14ac:dyDescent="0.3">
      <c r="A1166" t="s">
        <v>5</v>
      </c>
      <c r="B1166">
        <v>2015</v>
      </c>
      <c r="C1166" t="s">
        <v>15</v>
      </c>
      <c r="D1166" t="s">
        <v>33</v>
      </c>
      <c r="E1166">
        <v>178.21</v>
      </c>
      <c r="F1166" s="8"/>
    </row>
    <row r="1167" spans="1:6" ht="15.75" hidden="1" thickBot="1" x14ac:dyDescent="0.3">
      <c r="A1167" t="s">
        <v>5</v>
      </c>
      <c r="B1167">
        <v>2015</v>
      </c>
      <c r="C1167" t="s">
        <v>16</v>
      </c>
      <c r="D1167" t="s">
        <v>33</v>
      </c>
      <c r="E1167">
        <v>160.28</v>
      </c>
      <c r="F1167" s="8"/>
    </row>
    <row r="1168" spans="1:6" ht="15.75" hidden="1" thickBot="1" x14ac:dyDescent="0.3">
      <c r="A1168" t="s">
        <v>5</v>
      </c>
      <c r="B1168">
        <v>2015</v>
      </c>
      <c r="C1168" t="s">
        <v>17</v>
      </c>
      <c r="D1168" t="s">
        <v>33</v>
      </c>
      <c r="E1168">
        <v>128.4</v>
      </c>
      <c r="F1168" s="8"/>
    </row>
    <row r="1169" spans="1:37" ht="15.75" hidden="1" thickBot="1" x14ac:dyDescent="0.3">
      <c r="A1169" t="s">
        <v>5</v>
      </c>
      <c r="B1169">
        <v>2015</v>
      </c>
      <c r="C1169" t="s">
        <v>18</v>
      </c>
      <c r="D1169" t="s">
        <v>33</v>
      </c>
      <c r="E1169">
        <v>105.8</v>
      </c>
      <c r="F1169" s="8"/>
    </row>
    <row r="1170" spans="1:37" ht="15.75" hidden="1" thickBot="1" x14ac:dyDescent="0.3">
      <c r="A1170" t="s">
        <v>5</v>
      </c>
      <c r="B1170">
        <v>2015</v>
      </c>
      <c r="C1170" t="s">
        <v>19</v>
      </c>
      <c r="D1170" t="s">
        <v>33</v>
      </c>
      <c r="E1170">
        <v>93.39</v>
      </c>
      <c r="F1170" s="8"/>
    </row>
    <row r="1171" spans="1:37" ht="15.75" hidden="1" thickBot="1" x14ac:dyDescent="0.3">
      <c r="A1171" t="s">
        <v>5</v>
      </c>
      <c r="B1171">
        <v>2015</v>
      </c>
      <c r="C1171" t="s">
        <v>20</v>
      </c>
      <c r="D1171" t="s">
        <v>33</v>
      </c>
      <c r="E1171">
        <v>68.31</v>
      </c>
      <c r="F1171" s="8"/>
    </row>
    <row r="1172" spans="1:37" ht="15.75" hidden="1" thickBot="1" x14ac:dyDescent="0.3">
      <c r="A1172" t="s">
        <v>5</v>
      </c>
      <c r="B1172">
        <v>2015</v>
      </c>
      <c r="C1172" t="s">
        <v>21</v>
      </c>
      <c r="D1172" t="s">
        <v>33</v>
      </c>
      <c r="E1172">
        <v>44.66</v>
      </c>
      <c r="F1172" s="8"/>
    </row>
    <row r="1173" spans="1:37" ht="15.75" hidden="1" thickBot="1" x14ac:dyDescent="0.3">
      <c r="A1173" t="s">
        <v>5</v>
      </c>
      <c r="B1173">
        <v>2015</v>
      </c>
      <c r="C1173" t="s">
        <v>22</v>
      </c>
      <c r="D1173" t="s">
        <v>33</v>
      </c>
      <c r="E1173">
        <v>28.62</v>
      </c>
      <c r="F1173" s="8"/>
    </row>
    <row r="1174" spans="1:37" ht="15.75" hidden="1" thickBot="1" x14ac:dyDescent="0.3">
      <c r="A1174" t="s">
        <v>5</v>
      </c>
      <c r="B1174">
        <v>2015</v>
      </c>
      <c r="C1174" t="s">
        <v>23</v>
      </c>
      <c r="D1174" t="s">
        <v>33</v>
      </c>
      <c r="E1174">
        <v>16.100000000000001</v>
      </c>
      <c r="F1174" s="8"/>
    </row>
    <row r="1175" spans="1:37" ht="15.75" hidden="1" thickBot="1" x14ac:dyDescent="0.3">
      <c r="A1175" t="s">
        <v>5</v>
      </c>
      <c r="B1175">
        <v>2015</v>
      </c>
      <c r="C1175" t="s">
        <v>24</v>
      </c>
      <c r="D1175" t="s">
        <v>33</v>
      </c>
      <c r="E1175">
        <v>7.09</v>
      </c>
      <c r="F1175" s="8"/>
    </row>
    <row r="1176" spans="1:37" ht="15.75" hidden="1" thickBot="1" x14ac:dyDescent="0.3">
      <c r="A1176" t="s">
        <v>5</v>
      </c>
      <c r="B1176">
        <v>2015</v>
      </c>
      <c r="C1176" t="s">
        <v>25</v>
      </c>
      <c r="D1176" t="s">
        <v>33</v>
      </c>
      <c r="E1176">
        <v>1.46</v>
      </c>
      <c r="F1176" s="8"/>
    </row>
    <row r="1177" spans="1:37" ht="15.75" hidden="1" thickBot="1" x14ac:dyDescent="0.3">
      <c r="A1177" t="s">
        <v>5</v>
      </c>
      <c r="B1177">
        <v>2015</v>
      </c>
      <c r="C1177" t="s">
        <v>26</v>
      </c>
      <c r="D1177" t="s">
        <v>33</v>
      </c>
      <c r="E1177">
        <v>0.21</v>
      </c>
      <c r="F1177" s="12"/>
    </row>
    <row r="1178" spans="1:37" ht="15.75" thickBot="1" x14ac:dyDescent="0.3">
      <c r="A1178" t="s">
        <v>5</v>
      </c>
      <c r="B1178">
        <v>2020</v>
      </c>
      <c r="C1178" t="s">
        <v>6</v>
      </c>
      <c r="D1178" t="s">
        <v>27</v>
      </c>
      <c r="E1178">
        <v>393.61</v>
      </c>
      <c r="F1178" s="4">
        <f t="shared" ref="F1178" si="263">E1178+E1179+E1180+E1202+E1223+E1244+E1265+E1286+E1307</f>
        <v>1564.8100000000004</v>
      </c>
      <c r="G1178" s="17">
        <f t="shared" ref="G1178:G1184" si="264">F1178/1000</f>
        <v>1.5648100000000005</v>
      </c>
      <c r="H1178" s="18" t="s">
        <v>97</v>
      </c>
      <c r="I1178" s="17">
        <f t="shared" ref="I1178" si="265">E1178+E1179+E1180</f>
        <v>1172.72</v>
      </c>
      <c r="J1178" s="19">
        <f t="shared" ref="J1178:J1184" si="266">I1178/1000</f>
        <v>1.17272</v>
      </c>
      <c r="K1178" s="18" t="s">
        <v>75</v>
      </c>
      <c r="L1178">
        <f>SUM(N1178:O1178)</f>
        <v>2.0265300000000002</v>
      </c>
      <c r="M1178" s="17">
        <f t="shared" ref="M1178" si="267">G1178</f>
        <v>1.5648100000000005</v>
      </c>
      <c r="N1178" s="19">
        <f t="shared" ref="N1178" si="268">J1193+J1194+J1195</f>
        <v>0.23947000000000002</v>
      </c>
      <c r="O1178" s="19">
        <f t="shared" ref="O1178" si="269">J1196+J1197</f>
        <v>1.7870600000000001</v>
      </c>
      <c r="P1178" s="19">
        <f t="shared" ref="P1178" si="270">J1198</f>
        <v>4.5563199999999995</v>
      </c>
      <c r="Q1178" s="18">
        <f t="shared" ref="Q1178" si="271">O1178/N1178</f>
        <v>7.4625631603123566</v>
      </c>
      <c r="R1178" s="5">
        <f t="shared" ref="R1178" si="272">J1178</f>
        <v>1.17272</v>
      </c>
      <c r="S1178" s="6">
        <f>J1179+J1180+J1181+J1186+J1187+J1188</f>
        <v>1.6485699999999999</v>
      </c>
      <c r="T1178" s="6">
        <f>J1182+J1183+J1189+J1190</f>
        <v>5.3263699999999998</v>
      </c>
      <c r="U1178" s="6"/>
      <c r="V1178" s="7">
        <f t="shared" ref="V1178" si="273">T1178/S1178</f>
        <v>3.2309031463632119</v>
      </c>
      <c r="W1178" s="5">
        <f>J1178</f>
        <v>1.17272</v>
      </c>
      <c r="X1178" s="6">
        <f>J1179+J1180+J1181</f>
        <v>1.12625</v>
      </c>
      <c r="Y1178" s="6">
        <f>J1182+J1183</f>
        <v>4.1841699999999999</v>
      </c>
      <c r="Z1178" s="6">
        <f>J1184</f>
        <v>1.6645199999999998</v>
      </c>
      <c r="AA1178" s="7">
        <f>Y1178/X1178</f>
        <v>3.715134295227525</v>
      </c>
      <c r="AB1178" s="5">
        <f>G1178</f>
        <v>1.5648100000000005</v>
      </c>
      <c r="AC1178" s="6">
        <f>G1179+G1180+G1181</f>
        <v>0.78330999999999995</v>
      </c>
      <c r="AD1178" s="6">
        <f>G1182+G1183</f>
        <v>4.1350199999999999</v>
      </c>
      <c r="AE1178" s="6">
        <f>G1184</f>
        <v>1.6645199999999998</v>
      </c>
      <c r="AF1178" s="7">
        <f>AD1178/AC1178</f>
        <v>5.2789061801840909</v>
      </c>
      <c r="AG1178" s="5">
        <f>G1178</f>
        <v>1.5648100000000005</v>
      </c>
      <c r="AH1178" s="6">
        <f>G1179+G1180+G1181+G1182</f>
        <v>3.5748899999999999</v>
      </c>
      <c r="AI1178" s="6">
        <f>+G1183</f>
        <v>1.34344</v>
      </c>
      <c r="AJ1178" s="6">
        <f>G1184</f>
        <v>1.6645199999999998</v>
      </c>
      <c r="AK1178" s="7">
        <f>AI1178/AH1178</f>
        <v>0.37579897563281667</v>
      </c>
    </row>
    <row r="1179" spans="1:37" ht="15.75" hidden="1" thickBot="1" x14ac:dyDescent="0.3">
      <c r="A1179" t="s">
        <v>5</v>
      </c>
      <c r="B1179">
        <v>2020</v>
      </c>
      <c r="C1179" t="s">
        <v>7</v>
      </c>
      <c r="D1179" t="s">
        <v>27</v>
      </c>
      <c r="E1179">
        <v>389.59</v>
      </c>
      <c r="F1179" s="8">
        <f t="shared" ref="F1179" si="274">E1203+E1204+E1205+E1206+E1207+E1208+E1209+E1210+E1211+E1224+E1225+E1226+E1227+E1228+E1229+E1230+E1231+E1232</f>
        <v>1.51</v>
      </c>
      <c r="G1179" s="5">
        <f t="shared" si="264"/>
        <v>1.5100000000000001E-3</v>
      </c>
      <c r="H1179" s="7" t="s">
        <v>43</v>
      </c>
      <c r="I1179" s="5">
        <f t="shared" ref="I1179" si="275">E1202+E1203+E1204+E1205+E1206+E1207+E1208+E1209+E1210+E1211+E1223+E1224+E1225+E1226+E1227+E1228+E1229+E1230+E1231+E1232</f>
        <v>1.9000000000000001</v>
      </c>
      <c r="J1179" s="6">
        <f t="shared" si="266"/>
        <v>1.9000000000000002E-3</v>
      </c>
      <c r="K1179" s="7" t="s">
        <v>43</v>
      </c>
      <c r="M1179" s="5"/>
      <c r="N1179" s="6"/>
      <c r="O1179" s="6"/>
      <c r="P1179" s="6"/>
      <c r="Q1179" s="7"/>
      <c r="R1179" s="5"/>
      <c r="S1179" s="6"/>
      <c r="T1179" s="6"/>
      <c r="U1179" s="6"/>
      <c r="V1179" s="6"/>
      <c r="W1179" s="5"/>
      <c r="X1179" s="6"/>
      <c r="Y1179" s="6"/>
      <c r="Z1179" s="6"/>
      <c r="AA1179" s="6"/>
      <c r="AB1179" s="5"/>
      <c r="AC1179" s="6"/>
      <c r="AD1179" s="6"/>
      <c r="AE1179" s="6"/>
      <c r="AF1179" s="6"/>
      <c r="AG1179" s="5"/>
      <c r="AH1179" s="6"/>
      <c r="AI1179" s="6"/>
      <c r="AJ1179" s="6"/>
      <c r="AK1179" s="7"/>
    </row>
    <row r="1180" spans="1:37" ht="15.75" hidden="1" thickBot="1" x14ac:dyDescent="0.3">
      <c r="A1180" t="s">
        <v>5</v>
      </c>
      <c r="B1180">
        <v>2020</v>
      </c>
      <c r="C1180" t="s">
        <v>8</v>
      </c>
      <c r="D1180" t="s">
        <v>27</v>
      </c>
      <c r="E1180">
        <v>389.52</v>
      </c>
      <c r="F1180" s="8">
        <f t="shared" ref="F1180" si="276">E1245+E1246+E1247+E1248+E1249+E1250+E1251+E1252+E1253</f>
        <v>80.95</v>
      </c>
      <c r="G1180" s="5">
        <f t="shared" si="264"/>
        <v>8.0950000000000008E-2</v>
      </c>
      <c r="H1180" s="7" t="s">
        <v>30</v>
      </c>
      <c r="I1180" s="5">
        <f t="shared" ref="I1180" si="277">E1244+E1245+E1246+E1247+E1248+E1249+E1250+E1251+E1252+E1253</f>
        <v>141.12999999999997</v>
      </c>
      <c r="J1180" s="6">
        <f t="shared" si="266"/>
        <v>0.14112999999999998</v>
      </c>
      <c r="K1180" s="7" t="s">
        <v>30</v>
      </c>
      <c r="M1180" s="5"/>
      <c r="N1180" s="6"/>
      <c r="O1180" s="6"/>
      <c r="P1180" s="6"/>
      <c r="Q1180" s="7"/>
      <c r="R1180" s="5"/>
      <c r="S1180" s="6"/>
      <c r="T1180" s="6"/>
      <c r="U1180" s="6"/>
      <c r="V1180" s="6"/>
      <c r="W1180" s="5"/>
      <c r="X1180" s="6"/>
      <c r="Y1180" s="6"/>
      <c r="Z1180" s="6"/>
      <c r="AA1180" s="6"/>
      <c r="AB1180" s="5"/>
      <c r="AC1180" s="6"/>
      <c r="AD1180" s="6"/>
      <c r="AE1180" s="6"/>
      <c r="AF1180" s="6"/>
      <c r="AG1180" s="5"/>
      <c r="AH1180" s="6"/>
      <c r="AI1180" s="6"/>
      <c r="AJ1180" s="6"/>
      <c r="AK1180" s="7"/>
    </row>
    <row r="1181" spans="1:37" ht="15.75" hidden="1" thickBot="1" x14ac:dyDescent="0.3">
      <c r="A1181" t="s">
        <v>5</v>
      </c>
      <c r="B1181">
        <v>2020</v>
      </c>
      <c r="C1181" t="s">
        <v>9</v>
      </c>
      <c r="D1181" t="s">
        <v>27</v>
      </c>
      <c r="E1181">
        <v>0</v>
      </c>
      <c r="F1181" s="8">
        <f t="shared" ref="F1181" si="278">E1266+E1267+E1268+E1269+E1270+E1271+E1272+E1273+E1274</f>
        <v>700.85</v>
      </c>
      <c r="G1181" s="5">
        <f t="shared" si="264"/>
        <v>0.70084999999999997</v>
      </c>
      <c r="H1181" s="7" t="s">
        <v>44</v>
      </c>
      <c r="I1181" s="5">
        <f t="shared" ref="I1181" si="279">E1265+E1266+E1267+E1268+E1269+E1270+E1271+E1272+E1273+E1274</f>
        <v>983.22</v>
      </c>
      <c r="J1181" s="6">
        <f t="shared" si="266"/>
        <v>0.98321999999999998</v>
      </c>
      <c r="K1181" s="7" t="s">
        <v>44</v>
      </c>
      <c r="M1181" s="5"/>
      <c r="N1181" s="6"/>
      <c r="O1181" s="6"/>
      <c r="P1181" s="6"/>
      <c r="Q1181" s="7"/>
      <c r="R1181" s="5"/>
      <c r="S1181" s="6"/>
      <c r="T1181" s="6"/>
      <c r="U1181" s="6"/>
      <c r="V1181" s="6"/>
      <c r="W1181" s="5"/>
      <c r="X1181" s="6"/>
      <c r="Y1181" s="6"/>
      <c r="Z1181" s="6"/>
      <c r="AA1181" s="6"/>
      <c r="AB1181" s="5"/>
      <c r="AC1181" s="6"/>
      <c r="AD1181" s="6"/>
      <c r="AE1181" s="6"/>
      <c r="AF1181" s="6"/>
      <c r="AG1181" s="5"/>
      <c r="AH1181" s="6"/>
      <c r="AI1181" s="6"/>
      <c r="AJ1181" s="6"/>
      <c r="AK1181" s="7"/>
    </row>
    <row r="1182" spans="1:37" ht="15.75" hidden="1" thickBot="1" x14ac:dyDescent="0.3">
      <c r="A1182" t="s">
        <v>5</v>
      </c>
      <c r="B1182">
        <v>2020</v>
      </c>
      <c r="C1182" t="s">
        <v>10</v>
      </c>
      <c r="D1182" t="s">
        <v>27</v>
      </c>
      <c r="E1182">
        <v>0</v>
      </c>
      <c r="F1182" s="8">
        <f t="shared" ref="F1182" si="280">+E1287+E1288+E1289+E1290+E1291+E1292+E1293+E1294+E1295</f>
        <v>2791.58</v>
      </c>
      <c r="G1182" s="5">
        <f t="shared" si="264"/>
        <v>2.7915799999999997</v>
      </c>
      <c r="H1182" s="7" t="s">
        <v>45</v>
      </c>
      <c r="I1182" s="5">
        <f t="shared" ref="I1182" si="281">E1286+E1287+E1288+E1289+E1290+E1291+E1292+E1293+E1294+E1295</f>
        <v>2840.7299999999996</v>
      </c>
      <c r="J1182" s="6">
        <f t="shared" si="266"/>
        <v>2.8407299999999998</v>
      </c>
      <c r="K1182" s="7" t="s">
        <v>45</v>
      </c>
      <c r="M1182" s="5"/>
      <c r="N1182" s="6"/>
      <c r="O1182" s="6"/>
      <c r="P1182" s="6"/>
      <c r="Q1182" s="7"/>
      <c r="R1182" s="5"/>
      <c r="S1182" s="6"/>
      <c r="T1182" s="6"/>
      <c r="U1182" s="6"/>
      <c r="V1182" s="6"/>
      <c r="W1182" s="5"/>
      <c r="X1182" s="6"/>
      <c r="Y1182" s="6"/>
      <c r="Z1182" s="6"/>
      <c r="AA1182" s="6"/>
      <c r="AB1182" s="5"/>
      <c r="AC1182" s="6"/>
      <c r="AD1182" s="6"/>
      <c r="AE1182" s="6"/>
      <c r="AF1182" s="6"/>
      <c r="AG1182" s="5"/>
      <c r="AH1182" s="6"/>
      <c r="AI1182" s="6"/>
      <c r="AJ1182" s="6"/>
      <c r="AK1182" s="7"/>
    </row>
    <row r="1183" spans="1:37" ht="15.75" hidden="1" thickBot="1" x14ac:dyDescent="0.3">
      <c r="A1183" t="s">
        <v>5</v>
      </c>
      <c r="B1183">
        <v>2020</v>
      </c>
      <c r="C1183" t="s">
        <v>11</v>
      </c>
      <c r="D1183" t="s">
        <v>27</v>
      </c>
      <c r="E1183">
        <v>0</v>
      </c>
      <c r="F1183" s="8">
        <f t="shared" ref="F1183" si="282">E1308+E1309+E1310+E1311+E1312+E1313+E1314+E1315+E1316</f>
        <v>1343.44</v>
      </c>
      <c r="G1183" s="5">
        <f t="shared" si="264"/>
        <v>1.34344</v>
      </c>
      <c r="H1183" s="7" t="s">
        <v>46</v>
      </c>
      <c r="I1183" s="5">
        <f t="shared" ref="I1183" si="283">E1307+E1308+E1309+E1310+E1311+E1312+E1313+E1314+E1315+E1316</f>
        <v>1343.44</v>
      </c>
      <c r="J1183" s="6">
        <f t="shared" si="266"/>
        <v>1.34344</v>
      </c>
      <c r="K1183" s="7" t="s">
        <v>46</v>
      </c>
      <c r="M1183" s="5"/>
      <c r="N1183" s="6"/>
      <c r="O1183" s="6"/>
      <c r="P1183" s="6"/>
      <c r="Q1183" s="7"/>
      <c r="R1183" s="5"/>
      <c r="S1183" s="6"/>
      <c r="T1183" s="6"/>
      <c r="U1183" s="6"/>
      <c r="V1183" s="6"/>
      <c r="W1183" s="5"/>
      <c r="X1183" s="6"/>
      <c r="Y1183" s="6"/>
      <c r="Z1183" s="6"/>
      <c r="AA1183" s="6"/>
      <c r="AB1183" s="5"/>
      <c r="AC1183" s="6"/>
      <c r="AD1183" s="6"/>
      <c r="AE1183" s="6"/>
      <c r="AF1183" s="6"/>
      <c r="AG1183" s="5"/>
      <c r="AH1183" s="6"/>
      <c r="AI1183" s="6"/>
      <c r="AJ1183" s="6"/>
      <c r="AK1183" s="7"/>
    </row>
    <row r="1184" spans="1:37" ht="15.75" hidden="1" thickBot="1" x14ac:dyDescent="0.3">
      <c r="A1184" t="s">
        <v>5</v>
      </c>
      <c r="B1184">
        <v>2020</v>
      </c>
      <c r="C1184" t="s">
        <v>12</v>
      </c>
      <c r="D1184" t="s">
        <v>27</v>
      </c>
      <c r="E1184">
        <v>0</v>
      </c>
      <c r="F1184" s="8">
        <f t="shared" ref="F1184" si="284">E1212+E1213+E1214+E1215+E1216+E1217+E1218+E1219+E1233+E1234+E1235+E1236+E1237+E1238+E1239+E1240+E1254+E1255+E1256+E1257+E1258+E1259+E1260+E1261+E1275+E1276+E1277+E1278+E1279+E1280+E1281+E1282+E1296+E1297+E1298+E1299+E1300+E1301+E1302+E1303+E1317+E1318+E1319+E1320+E1321+E1322+E1323+E1324</f>
        <v>1664.5199999999998</v>
      </c>
      <c r="G1184" s="9">
        <f t="shared" si="264"/>
        <v>1.6645199999999998</v>
      </c>
      <c r="H1184" s="11" t="s">
        <v>98</v>
      </c>
      <c r="I1184" s="9">
        <f t="shared" ref="I1184" si="285">E1212+E1213+E1214+E1215+E1216+E1217+E1218+E1219+E1233+E1234+E1235+E1236+E1237+E1238+E1239+E1240+E1254+E1255+E1256+E1257+E1258+E1259+E1260+E1261+E1275+E1276+E1277+E1278+E1279+E1280+E1281+E1282+E1296+E1297+E1298+E1299+E1300+E1301+E1302+E1303+E1317+E1318+E1319+E1320+E1321+E1322+E1323+E1324</f>
        <v>1664.5199999999998</v>
      </c>
      <c r="J1184" s="10">
        <f t="shared" si="266"/>
        <v>1.6645199999999998</v>
      </c>
      <c r="K1184" s="11" t="s">
        <v>98</v>
      </c>
      <c r="M1184" s="9"/>
      <c r="N1184" s="10"/>
      <c r="O1184" s="10"/>
      <c r="P1184" s="10"/>
      <c r="Q1184" s="11"/>
      <c r="R1184" s="9"/>
      <c r="S1184" s="10"/>
      <c r="T1184" s="10"/>
      <c r="U1184" s="10"/>
      <c r="V1184" s="10"/>
      <c r="W1184" s="9"/>
      <c r="X1184" s="10"/>
      <c r="Y1184" s="10"/>
      <c r="Z1184" s="10"/>
      <c r="AA1184" s="10"/>
      <c r="AB1184" s="9"/>
      <c r="AC1184" s="10"/>
      <c r="AD1184" s="10"/>
      <c r="AE1184" s="10"/>
      <c r="AF1184" s="10"/>
      <c r="AG1184" s="9"/>
      <c r="AH1184" s="10"/>
      <c r="AI1184" s="10"/>
      <c r="AJ1184" s="10"/>
      <c r="AK1184" s="11"/>
    </row>
    <row r="1185" spans="1:11" ht="15.75" hidden="1" thickBot="1" x14ac:dyDescent="0.3">
      <c r="A1185" t="s">
        <v>5</v>
      </c>
      <c r="B1185">
        <v>2020</v>
      </c>
      <c r="C1185" t="s">
        <v>13</v>
      </c>
      <c r="D1185" t="s">
        <v>27</v>
      </c>
      <c r="E1185">
        <v>0</v>
      </c>
      <c r="F1185" s="8"/>
    </row>
    <row r="1186" spans="1:11" ht="15.75" hidden="1" thickBot="1" x14ac:dyDescent="0.3">
      <c r="A1186" t="s">
        <v>5</v>
      </c>
      <c r="B1186">
        <v>2020</v>
      </c>
      <c r="C1186" t="s">
        <v>14</v>
      </c>
      <c r="D1186" t="s">
        <v>27</v>
      </c>
      <c r="E1186">
        <v>0</v>
      </c>
      <c r="F1186" s="8"/>
      <c r="H1186" s="20" t="s">
        <v>62</v>
      </c>
      <c r="I1186" s="19">
        <f t="shared" ref="I1186" si="286">E1212+E1213+E1214+E1215+E1216+E1217+E1218+E1219+E1233+E1234+E1235+E1236+E1237+E1238+E1239+E1240</f>
        <v>0</v>
      </c>
      <c r="J1186" s="19">
        <f t="shared" ref="J1186:J1190" si="287">I1186/1000</f>
        <v>0</v>
      </c>
      <c r="K1186" s="18" t="s">
        <v>43</v>
      </c>
    </row>
    <row r="1187" spans="1:11" ht="15.75" hidden="1" thickBot="1" x14ac:dyDescent="0.3">
      <c r="A1187" t="s">
        <v>5</v>
      </c>
      <c r="B1187">
        <v>2020</v>
      </c>
      <c r="C1187" t="s">
        <v>15</v>
      </c>
      <c r="D1187" t="s">
        <v>27</v>
      </c>
      <c r="E1187">
        <v>0</v>
      </c>
      <c r="F1187" s="8"/>
      <c r="H1187" s="5"/>
      <c r="I1187" s="6">
        <f t="shared" ref="I1187" si="288">E1254+E1255+E1256+E1257+E1258+E1259+E1260+E1261</f>
        <v>58.04</v>
      </c>
      <c r="J1187" s="6">
        <f t="shared" si="287"/>
        <v>5.8040000000000001E-2</v>
      </c>
      <c r="K1187" s="7" t="s">
        <v>30</v>
      </c>
    </row>
    <row r="1188" spans="1:11" ht="15.75" hidden="1" thickBot="1" x14ac:dyDescent="0.3">
      <c r="A1188" t="s">
        <v>5</v>
      </c>
      <c r="B1188">
        <v>2020</v>
      </c>
      <c r="C1188" t="s">
        <v>16</v>
      </c>
      <c r="D1188" t="s">
        <v>27</v>
      </c>
      <c r="E1188">
        <v>0</v>
      </c>
      <c r="F1188" s="8"/>
      <c r="H1188" s="5"/>
      <c r="I1188" s="6">
        <f t="shared" ref="I1188" si="289">E1275+E1276+E1277+E1278+E1279+E1280+E1281+E1282</f>
        <v>464.27999999999992</v>
      </c>
      <c r="J1188" s="6">
        <f t="shared" si="287"/>
        <v>0.46427999999999991</v>
      </c>
      <c r="K1188" s="7" t="s">
        <v>44</v>
      </c>
    </row>
    <row r="1189" spans="1:11" ht="15.75" hidden="1" thickBot="1" x14ac:dyDescent="0.3">
      <c r="A1189" t="s">
        <v>5</v>
      </c>
      <c r="B1189">
        <v>2020</v>
      </c>
      <c r="C1189" t="s">
        <v>17</v>
      </c>
      <c r="D1189" t="s">
        <v>27</v>
      </c>
      <c r="E1189">
        <v>0</v>
      </c>
      <c r="F1189" s="8"/>
      <c r="H1189" s="5"/>
      <c r="I1189" s="6">
        <f t="shared" ref="I1189" si="290">E1296+E1297+E1298+E1299+E1300+E1301+E1302+E1303</f>
        <v>819.54</v>
      </c>
      <c r="J1189" s="6">
        <f t="shared" si="287"/>
        <v>0.81953999999999994</v>
      </c>
      <c r="K1189" s="7" t="s">
        <v>45</v>
      </c>
    </row>
    <row r="1190" spans="1:11" ht="15.75" hidden="1" thickBot="1" x14ac:dyDescent="0.3">
      <c r="A1190" t="s">
        <v>5</v>
      </c>
      <c r="B1190">
        <v>2020</v>
      </c>
      <c r="C1190" t="s">
        <v>18</v>
      </c>
      <c r="D1190" t="s">
        <v>27</v>
      </c>
      <c r="E1190">
        <v>0</v>
      </c>
      <c r="F1190" s="8"/>
      <c r="H1190" s="9"/>
      <c r="I1190" s="10">
        <f t="shared" ref="I1190" si="291">E1317+E1318+E1319+E1320+E1321+E1322+E1323+E1324</f>
        <v>322.66000000000003</v>
      </c>
      <c r="J1190" s="10">
        <f t="shared" si="287"/>
        <v>0.32266</v>
      </c>
      <c r="K1190" s="11" t="s">
        <v>46</v>
      </c>
    </row>
    <row r="1191" spans="1:11" ht="15.75" hidden="1" thickBot="1" x14ac:dyDescent="0.3">
      <c r="A1191" t="s">
        <v>5</v>
      </c>
      <c r="B1191">
        <v>2020</v>
      </c>
      <c r="C1191" t="s">
        <v>19</v>
      </c>
      <c r="D1191" t="s">
        <v>27</v>
      </c>
      <c r="E1191">
        <v>0</v>
      </c>
      <c r="F1191" s="8"/>
    </row>
    <row r="1192" spans="1:11" ht="15.75" hidden="1" thickBot="1" x14ac:dyDescent="0.3">
      <c r="A1192" t="s">
        <v>5</v>
      </c>
      <c r="B1192">
        <v>2020</v>
      </c>
      <c r="C1192" t="s">
        <v>20</v>
      </c>
      <c r="D1192" t="s">
        <v>27</v>
      </c>
      <c r="E1192">
        <v>0</v>
      </c>
      <c r="F1192" s="8"/>
    </row>
    <row r="1193" spans="1:11" ht="15.75" hidden="1" thickBot="1" x14ac:dyDescent="0.3">
      <c r="A1193" t="s">
        <v>5</v>
      </c>
      <c r="B1193">
        <v>2020</v>
      </c>
      <c r="C1193" t="s">
        <v>21</v>
      </c>
      <c r="D1193" t="s">
        <v>27</v>
      </c>
      <c r="E1193">
        <v>0</v>
      </c>
      <c r="F1193" s="8"/>
      <c r="H1193" s="20" t="s">
        <v>99</v>
      </c>
      <c r="I1193" s="19">
        <f t="shared" ref="I1193" si="292">SUM(E1203:E1206)+SUM(E1224:E1227)</f>
        <v>1.51</v>
      </c>
      <c r="J1193" s="19">
        <f t="shared" ref="J1193:J1198" si="293">I1193/1000</f>
        <v>1.5100000000000001E-3</v>
      </c>
      <c r="K1193" s="18" t="s">
        <v>43</v>
      </c>
    </row>
    <row r="1194" spans="1:11" ht="15.75" hidden="1" thickBot="1" x14ac:dyDescent="0.3">
      <c r="A1194" t="s">
        <v>5</v>
      </c>
      <c r="B1194">
        <v>2020</v>
      </c>
      <c r="C1194" t="s">
        <v>22</v>
      </c>
      <c r="D1194" t="s">
        <v>27</v>
      </c>
      <c r="E1194">
        <v>0</v>
      </c>
      <c r="F1194" s="8"/>
      <c r="H1194" s="5"/>
      <c r="I1194" s="6">
        <f t="shared" ref="I1194" si="294">SUM(E1245:E1248)</f>
        <v>20.279999999999998</v>
      </c>
      <c r="J1194" s="6">
        <f t="shared" si="293"/>
        <v>2.0279999999999996E-2</v>
      </c>
      <c r="K1194" s="7" t="s">
        <v>30</v>
      </c>
    </row>
    <row r="1195" spans="1:11" ht="15.75" hidden="1" thickBot="1" x14ac:dyDescent="0.3">
      <c r="A1195" t="s">
        <v>5</v>
      </c>
      <c r="B1195">
        <v>2020</v>
      </c>
      <c r="C1195" t="s">
        <v>23</v>
      </c>
      <c r="D1195" t="s">
        <v>27</v>
      </c>
      <c r="E1195">
        <v>0</v>
      </c>
      <c r="F1195" s="8"/>
      <c r="H1195" s="5"/>
      <c r="I1195" s="6">
        <f t="shared" ref="I1195" si="295">SUM(E1266:E1269)</f>
        <v>217.68</v>
      </c>
      <c r="J1195" s="6">
        <f t="shared" si="293"/>
        <v>0.21768000000000001</v>
      </c>
      <c r="K1195" s="7" t="s">
        <v>44</v>
      </c>
    </row>
    <row r="1196" spans="1:11" ht="15.75" hidden="1" thickBot="1" x14ac:dyDescent="0.3">
      <c r="A1196" t="s">
        <v>5</v>
      </c>
      <c r="B1196">
        <v>2020</v>
      </c>
      <c r="C1196" t="s">
        <v>24</v>
      </c>
      <c r="D1196" t="s">
        <v>27</v>
      </c>
      <c r="E1196">
        <v>0</v>
      </c>
      <c r="F1196" s="8"/>
      <c r="H1196" s="5"/>
      <c r="I1196" s="6">
        <f t="shared" ref="I1196" si="296">SUM(E1287:E1290)</f>
        <v>1241.5700000000002</v>
      </c>
      <c r="J1196" s="6">
        <f t="shared" si="293"/>
        <v>1.2415700000000001</v>
      </c>
      <c r="K1196" s="7" t="s">
        <v>45</v>
      </c>
    </row>
    <row r="1197" spans="1:11" ht="15.75" hidden="1" thickBot="1" x14ac:dyDescent="0.3">
      <c r="A1197" t="s">
        <v>5</v>
      </c>
      <c r="B1197">
        <v>2020</v>
      </c>
      <c r="C1197" t="s">
        <v>25</v>
      </c>
      <c r="D1197" t="s">
        <v>27</v>
      </c>
      <c r="E1197">
        <v>0</v>
      </c>
      <c r="F1197" s="8"/>
      <c r="H1197" s="9"/>
      <c r="I1197" s="10">
        <f t="shared" ref="I1197" si="297">SUM(E1308:E1311)</f>
        <v>545.49</v>
      </c>
      <c r="J1197" s="10">
        <f t="shared" si="293"/>
        <v>0.54549000000000003</v>
      </c>
      <c r="K1197" s="11" t="s">
        <v>46</v>
      </c>
    </row>
    <row r="1198" spans="1:11" ht="15.75" hidden="1" thickBot="1" x14ac:dyDescent="0.3">
      <c r="A1198" t="s">
        <v>5</v>
      </c>
      <c r="B1198">
        <v>2020</v>
      </c>
      <c r="C1198" t="s">
        <v>26</v>
      </c>
      <c r="D1198" t="s">
        <v>27</v>
      </c>
      <c r="E1198">
        <v>0</v>
      </c>
      <c r="F1198" s="8"/>
      <c r="I1198">
        <f t="shared" ref="I1198" si="298">SUM(E1207:E1219)+SUM(E1228:E1240)+SUM(E1249:E1261)+SUM(E1270:E1282)+SUM(E1291:E1303)+SUM(E1312:E1324)</f>
        <v>4556.32</v>
      </c>
      <c r="J1198" s="6">
        <f t="shared" si="293"/>
        <v>4.5563199999999995</v>
      </c>
      <c r="K1198" s="6" t="s">
        <v>100</v>
      </c>
    </row>
    <row r="1199" spans="1:11" ht="15.75" hidden="1" thickBot="1" x14ac:dyDescent="0.3">
      <c r="A1199" t="s">
        <v>5</v>
      </c>
      <c r="B1199">
        <v>2020</v>
      </c>
      <c r="C1199" t="s">
        <v>6</v>
      </c>
      <c r="D1199" t="s">
        <v>28</v>
      </c>
      <c r="E1199">
        <v>0</v>
      </c>
      <c r="F1199" s="8"/>
    </row>
    <row r="1200" spans="1:11" ht="15.75" hidden="1" thickBot="1" x14ac:dyDescent="0.3">
      <c r="A1200" t="s">
        <v>5</v>
      </c>
      <c r="B1200">
        <v>2020</v>
      </c>
      <c r="C1200" t="s">
        <v>7</v>
      </c>
      <c r="D1200" t="s">
        <v>28</v>
      </c>
      <c r="E1200">
        <v>0</v>
      </c>
      <c r="F1200" s="8"/>
    </row>
    <row r="1201" spans="1:6" ht="15.75" hidden="1" thickBot="1" x14ac:dyDescent="0.3">
      <c r="A1201" t="s">
        <v>5</v>
      </c>
      <c r="B1201">
        <v>2020</v>
      </c>
      <c r="C1201" t="s">
        <v>8</v>
      </c>
      <c r="D1201" t="s">
        <v>28</v>
      </c>
      <c r="E1201">
        <v>0</v>
      </c>
      <c r="F1201" s="8"/>
    </row>
    <row r="1202" spans="1:6" ht="15.75" hidden="1" thickBot="1" x14ac:dyDescent="0.3">
      <c r="A1202" t="s">
        <v>5</v>
      </c>
      <c r="B1202">
        <v>2020</v>
      </c>
      <c r="C1202" t="s">
        <v>9</v>
      </c>
      <c r="D1202" t="s">
        <v>28</v>
      </c>
      <c r="E1202">
        <v>0</v>
      </c>
      <c r="F1202" s="8"/>
    </row>
    <row r="1203" spans="1:6" ht="15.75" hidden="1" thickBot="1" x14ac:dyDescent="0.3">
      <c r="A1203" t="s">
        <v>5</v>
      </c>
      <c r="B1203">
        <v>2020</v>
      </c>
      <c r="C1203" t="s">
        <v>10</v>
      </c>
      <c r="D1203" t="s">
        <v>28</v>
      </c>
      <c r="E1203">
        <v>0</v>
      </c>
      <c r="F1203" s="8"/>
    </row>
    <row r="1204" spans="1:6" ht="15.75" hidden="1" thickBot="1" x14ac:dyDescent="0.3">
      <c r="A1204" t="s">
        <v>5</v>
      </c>
      <c r="B1204">
        <v>2020</v>
      </c>
      <c r="C1204" t="s">
        <v>11</v>
      </c>
      <c r="D1204" t="s">
        <v>28</v>
      </c>
      <c r="E1204">
        <v>0</v>
      </c>
      <c r="F1204" s="8"/>
    </row>
    <row r="1205" spans="1:6" ht="15.75" hidden="1" thickBot="1" x14ac:dyDescent="0.3">
      <c r="A1205" t="s">
        <v>5</v>
      </c>
      <c r="B1205">
        <v>2020</v>
      </c>
      <c r="C1205" t="s">
        <v>12</v>
      </c>
      <c r="D1205" t="s">
        <v>28</v>
      </c>
      <c r="E1205">
        <v>0</v>
      </c>
      <c r="F1205" s="8"/>
    </row>
    <row r="1206" spans="1:6" ht="15.75" hidden="1" thickBot="1" x14ac:dyDescent="0.3">
      <c r="A1206" t="s">
        <v>5</v>
      </c>
      <c r="B1206">
        <v>2020</v>
      </c>
      <c r="C1206" t="s">
        <v>13</v>
      </c>
      <c r="D1206" t="s">
        <v>28</v>
      </c>
      <c r="E1206">
        <v>0</v>
      </c>
      <c r="F1206" s="8"/>
    </row>
    <row r="1207" spans="1:6" ht="15.75" hidden="1" thickBot="1" x14ac:dyDescent="0.3">
      <c r="A1207" t="s">
        <v>5</v>
      </c>
      <c r="B1207">
        <v>2020</v>
      </c>
      <c r="C1207" t="s">
        <v>14</v>
      </c>
      <c r="D1207" t="s">
        <v>28</v>
      </c>
      <c r="E1207">
        <v>0</v>
      </c>
      <c r="F1207" s="8"/>
    </row>
    <row r="1208" spans="1:6" ht="15.75" hidden="1" thickBot="1" x14ac:dyDescent="0.3">
      <c r="A1208" t="s">
        <v>5</v>
      </c>
      <c r="B1208">
        <v>2020</v>
      </c>
      <c r="C1208" t="s">
        <v>15</v>
      </c>
      <c r="D1208" t="s">
        <v>28</v>
      </c>
      <c r="E1208">
        <v>0</v>
      </c>
      <c r="F1208" s="8"/>
    </row>
    <row r="1209" spans="1:6" ht="15.75" hidden="1" thickBot="1" x14ac:dyDescent="0.3">
      <c r="A1209" t="s">
        <v>5</v>
      </c>
      <c r="B1209">
        <v>2020</v>
      </c>
      <c r="C1209" t="s">
        <v>16</v>
      </c>
      <c r="D1209" t="s">
        <v>28</v>
      </c>
      <c r="E1209">
        <v>0</v>
      </c>
      <c r="F1209" s="8"/>
    </row>
    <row r="1210" spans="1:6" ht="15.75" hidden="1" thickBot="1" x14ac:dyDescent="0.3">
      <c r="A1210" t="s">
        <v>5</v>
      </c>
      <c r="B1210">
        <v>2020</v>
      </c>
      <c r="C1210" t="s">
        <v>17</v>
      </c>
      <c r="D1210" t="s">
        <v>28</v>
      </c>
      <c r="E1210">
        <v>0</v>
      </c>
      <c r="F1210" s="8"/>
    </row>
    <row r="1211" spans="1:6" ht="15.75" hidden="1" thickBot="1" x14ac:dyDescent="0.3">
      <c r="A1211" t="s">
        <v>5</v>
      </c>
      <c r="B1211">
        <v>2020</v>
      </c>
      <c r="C1211" t="s">
        <v>18</v>
      </c>
      <c r="D1211" t="s">
        <v>28</v>
      </c>
      <c r="E1211">
        <v>0</v>
      </c>
      <c r="F1211" s="8"/>
    </row>
    <row r="1212" spans="1:6" ht="15.75" hidden="1" thickBot="1" x14ac:dyDescent="0.3">
      <c r="A1212" t="s">
        <v>5</v>
      </c>
      <c r="B1212">
        <v>2020</v>
      </c>
      <c r="C1212" t="s">
        <v>19</v>
      </c>
      <c r="D1212" t="s">
        <v>28</v>
      </c>
      <c r="E1212">
        <v>0</v>
      </c>
      <c r="F1212" s="8"/>
    </row>
    <row r="1213" spans="1:6" ht="15.75" hidden="1" thickBot="1" x14ac:dyDescent="0.3">
      <c r="A1213" t="s">
        <v>5</v>
      </c>
      <c r="B1213">
        <v>2020</v>
      </c>
      <c r="C1213" t="s">
        <v>20</v>
      </c>
      <c r="D1213" t="s">
        <v>28</v>
      </c>
      <c r="E1213">
        <v>0</v>
      </c>
      <c r="F1213" s="8"/>
    </row>
    <row r="1214" spans="1:6" ht="15.75" hidden="1" thickBot="1" x14ac:dyDescent="0.3">
      <c r="A1214" t="s">
        <v>5</v>
      </c>
      <c r="B1214">
        <v>2020</v>
      </c>
      <c r="C1214" t="s">
        <v>21</v>
      </c>
      <c r="D1214" t="s">
        <v>28</v>
      </c>
      <c r="E1214">
        <v>0</v>
      </c>
      <c r="F1214" s="8"/>
    </row>
    <row r="1215" spans="1:6" ht="15.75" hidden="1" thickBot="1" x14ac:dyDescent="0.3">
      <c r="A1215" t="s">
        <v>5</v>
      </c>
      <c r="B1215">
        <v>2020</v>
      </c>
      <c r="C1215" t="s">
        <v>22</v>
      </c>
      <c r="D1215" t="s">
        <v>28</v>
      </c>
      <c r="E1215">
        <v>0</v>
      </c>
      <c r="F1215" s="8"/>
    </row>
    <row r="1216" spans="1:6" ht="15.75" hidden="1" thickBot="1" x14ac:dyDescent="0.3">
      <c r="A1216" t="s">
        <v>5</v>
      </c>
      <c r="B1216">
        <v>2020</v>
      </c>
      <c r="C1216" t="s">
        <v>23</v>
      </c>
      <c r="D1216" t="s">
        <v>28</v>
      </c>
      <c r="E1216">
        <v>0</v>
      </c>
      <c r="F1216" s="8"/>
    </row>
    <row r="1217" spans="1:6" ht="15.75" hidden="1" thickBot="1" x14ac:dyDescent="0.3">
      <c r="A1217" t="s">
        <v>5</v>
      </c>
      <c r="B1217">
        <v>2020</v>
      </c>
      <c r="C1217" t="s">
        <v>24</v>
      </c>
      <c r="D1217" t="s">
        <v>28</v>
      </c>
      <c r="E1217">
        <v>0</v>
      </c>
      <c r="F1217" s="8"/>
    </row>
    <row r="1218" spans="1:6" ht="15.75" hidden="1" thickBot="1" x14ac:dyDescent="0.3">
      <c r="A1218" t="s">
        <v>5</v>
      </c>
      <c r="B1218">
        <v>2020</v>
      </c>
      <c r="C1218" t="s">
        <v>25</v>
      </c>
      <c r="D1218" t="s">
        <v>28</v>
      </c>
      <c r="E1218">
        <v>0</v>
      </c>
      <c r="F1218" s="8"/>
    </row>
    <row r="1219" spans="1:6" ht="15.75" hidden="1" thickBot="1" x14ac:dyDescent="0.3">
      <c r="A1219" t="s">
        <v>5</v>
      </c>
      <c r="B1219">
        <v>2020</v>
      </c>
      <c r="C1219" t="s">
        <v>26</v>
      </c>
      <c r="D1219" t="s">
        <v>28</v>
      </c>
      <c r="E1219">
        <v>0</v>
      </c>
      <c r="F1219" s="8"/>
    </row>
    <row r="1220" spans="1:6" ht="15.75" hidden="1" thickBot="1" x14ac:dyDescent="0.3">
      <c r="A1220" t="s">
        <v>5</v>
      </c>
      <c r="B1220">
        <v>2020</v>
      </c>
      <c r="C1220" t="s">
        <v>6</v>
      </c>
      <c r="D1220" t="s">
        <v>29</v>
      </c>
      <c r="E1220">
        <v>0</v>
      </c>
      <c r="F1220" s="8"/>
    </row>
    <row r="1221" spans="1:6" ht="15.75" hidden="1" thickBot="1" x14ac:dyDescent="0.3">
      <c r="A1221" t="s">
        <v>5</v>
      </c>
      <c r="B1221">
        <v>2020</v>
      </c>
      <c r="C1221" t="s">
        <v>7</v>
      </c>
      <c r="D1221" t="s">
        <v>29</v>
      </c>
      <c r="E1221">
        <v>0</v>
      </c>
      <c r="F1221" s="8"/>
    </row>
    <row r="1222" spans="1:6" ht="15.75" hidden="1" thickBot="1" x14ac:dyDescent="0.3">
      <c r="A1222" t="s">
        <v>5</v>
      </c>
      <c r="B1222">
        <v>2020</v>
      </c>
      <c r="C1222" t="s">
        <v>8</v>
      </c>
      <c r="D1222" t="s">
        <v>29</v>
      </c>
      <c r="E1222">
        <v>0</v>
      </c>
      <c r="F1222" s="8"/>
    </row>
    <row r="1223" spans="1:6" ht="15.75" hidden="1" thickBot="1" x14ac:dyDescent="0.3">
      <c r="A1223" t="s">
        <v>5</v>
      </c>
      <c r="B1223">
        <v>2020</v>
      </c>
      <c r="C1223" t="s">
        <v>9</v>
      </c>
      <c r="D1223" t="s">
        <v>29</v>
      </c>
      <c r="E1223">
        <v>0.39</v>
      </c>
      <c r="F1223" s="8"/>
    </row>
    <row r="1224" spans="1:6" ht="15.75" hidden="1" thickBot="1" x14ac:dyDescent="0.3">
      <c r="A1224" t="s">
        <v>5</v>
      </c>
      <c r="B1224">
        <v>2020</v>
      </c>
      <c r="C1224" t="s">
        <v>10</v>
      </c>
      <c r="D1224" t="s">
        <v>29</v>
      </c>
      <c r="E1224">
        <v>0.46</v>
      </c>
      <c r="F1224" s="8"/>
    </row>
    <row r="1225" spans="1:6" ht="15.75" hidden="1" thickBot="1" x14ac:dyDescent="0.3">
      <c r="A1225" t="s">
        <v>5</v>
      </c>
      <c r="B1225">
        <v>2020</v>
      </c>
      <c r="C1225" t="s">
        <v>11</v>
      </c>
      <c r="D1225" t="s">
        <v>29</v>
      </c>
      <c r="E1225">
        <v>0.53</v>
      </c>
      <c r="F1225" s="8"/>
    </row>
    <row r="1226" spans="1:6" ht="15.75" hidden="1" thickBot="1" x14ac:dyDescent="0.3">
      <c r="A1226" t="s">
        <v>5</v>
      </c>
      <c r="B1226">
        <v>2020</v>
      </c>
      <c r="C1226" t="s">
        <v>12</v>
      </c>
      <c r="D1226" t="s">
        <v>29</v>
      </c>
      <c r="E1226">
        <v>0.52</v>
      </c>
      <c r="F1226" s="8"/>
    </row>
    <row r="1227" spans="1:6" ht="15.75" hidden="1" thickBot="1" x14ac:dyDescent="0.3">
      <c r="A1227" t="s">
        <v>5</v>
      </c>
      <c r="B1227">
        <v>2020</v>
      </c>
      <c r="C1227" t="s">
        <v>13</v>
      </c>
      <c r="D1227" t="s">
        <v>29</v>
      </c>
      <c r="E1227">
        <v>0</v>
      </c>
      <c r="F1227" s="8"/>
    </row>
    <row r="1228" spans="1:6" ht="15.75" hidden="1" thickBot="1" x14ac:dyDescent="0.3">
      <c r="A1228" t="s">
        <v>5</v>
      </c>
      <c r="B1228">
        <v>2020</v>
      </c>
      <c r="C1228" t="s">
        <v>14</v>
      </c>
      <c r="D1228" t="s">
        <v>29</v>
      </c>
      <c r="E1228">
        <v>0</v>
      </c>
      <c r="F1228" s="8"/>
    </row>
    <row r="1229" spans="1:6" ht="15.75" hidden="1" thickBot="1" x14ac:dyDescent="0.3">
      <c r="A1229" t="s">
        <v>5</v>
      </c>
      <c r="B1229">
        <v>2020</v>
      </c>
      <c r="C1229" t="s">
        <v>15</v>
      </c>
      <c r="D1229" t="s">
        <v>29</v>
      </c>
      <c r="E1229">
        <v>0</v>
      </c>
      <c r="F1229" s="8"/>
    </row>
    <row r="1230" spans="1:6" ht="15.75" hidden="1" thickBot="1" x14ac:dyDescent="0.3">
      <c r="A1230" t="s">
        <v>5</v>
      </c>
      <c r="B1230">
        <v>2020</v>
      </c>
      <c r="C1230" t="s">
        <v>16</v>
      </c>
      <c r="D1230" t="s">
        <v>29</v>
      </c>
      <c r="E1230">
        <v>0</v>
      </c>
      <c r="F1230" s="8"/>
    </row>
    <row r="1231" spans="1:6" ht="15.75" hidden="1" thickBot="1" x14ac:dyDescent="0.3">
      <c r="A1231" t="s">
        <v>5</v>
      </c>
      <c r="B1231">
        <v>2020</v>
      </c>
      <c r="C1231" t="s">
        <v>17</v>
      </c>
      <c r="D1231" t="s">
        <v>29</v>
      </c>
      <c r="E1231">
        <v>0</v>
      </c>
      <c r="F1231" s="8"/>
    </row>
    <row r="1232" spans="1:6" ht="15.75" hidden="1" thickBot="1" x14ac:dyDescent="0.3">
      <c r="A1232" t="s">
        <v>5</v>
      </c>
      <c r="B1232">
        <v>2020</v>
      </c>
      <c r="C1232" t="s">
        <v>18</v>
      </c>
      <c r="D1232" t="s">
        <v>29</v>
      </c>
      <c r="E1232">
        <v>0</v>
      </c>
      <c r="F1232" s="8"/>
    </row>
    <row r="1233" spans="1:6" ht="15.75" hidden="1" thickBot="1" x14ac:dyDescent="0.3">
      <c r="A1233" t="s">
        <v>5</v>
      </c>
      <c r="B1233">
        <v>2020</v>
      </c>
      <c r="C1233" t="s">
        <v>19</v>
      </c>
      <c r="D1233" t="s">
        <v>29</v>
      </c>
      <c r="E1233">
        <v>0</v>
      </c>
      <c r="F1233" s="8"/>
    </row>
    <row r="1234" spans="1:6" ht="15.75" hidden="1" thickBot="1" x14ac:dyDescent="0.3">
      <c r="A1234" t="s">
        <v>5</v>
      </c>
      <c r="B1234">
        <v>2020</v>
      </c>
      <c r="C1234" t="s">
        <v>20</v>
      </c>
      <c r="D1234" t="s">
        <v>29</v>
      </c>
      <c r="E1234">
        <v>0</v>
      </c>
      <c r="F1234" s="8"/>
    </row>
    <row r="1235" spans="1:6" ht="15.75" hidden="1" thickBot="1" x14ac:dyDescent="0.3">
      <c r="A1235" t="s">
        <v>5</v>
      </c>
      <c r="B1235">
        <v>2020</v>
      </c>
      <c r="C1235" t="s">
        <v>21</v>
      </c>
      <c r="D1235" t="s">
        <v>29</v>
      </c>
      <c r="E1235">
        <v>0</v>
      </c>
      <c r="F1235" s="8"/>
    </row>
    <row r="1236" spans="1:6" ht="15.75" hidden="1" thickBot="1" x14ac:dyDescent="0.3">
      <c r="A1236" t="s">
        <v>5</v>
      </c>
      <c r="B1236">
        <v>2020</v>
      </c>
      <c r="C1236" t="s">
        <v>22</v>
      </c>
      <c r="D1236" t="s">
        <v>29</v>
      </c>
      <c r="E1236">
        <v>0</v>
      </c>
      <c r="F1236" s="8"/>
    </row>
    <row r="1237" spans="1:6" ht="15.75" hidden="1" thickBot="1" x14ac:dyDescent="0.3">
      <c r="A1237" t="s">
        <v>5</v>
      </c>
      <c r="B1237">
        <v>2020</v>
      </c>
      <c r="C1237" t="s">
        <v>23</v>
      </c>
      <c r="D1237" t="s">
        <v>29</v>
      </c>
      <c r="E1237">
        <v>0</v>
      </c>
      <c r="F1237" s="8"/>
    </row>
    <row r="1238" spans="1:6" ht="15.75" hidden="1" thickBot="1" x14ac:dyDescent="0.3">
      <c r="A1238" t="s">
        <v>5</v>
      </c>
      <c r="B1238">
        <v>2020</v>
      </c>
      <c r="C1238" t="s">
        <v>24</v>
      </c>
      <c r="D1238" t="s">
        <v>29</v>
      </c>
      <c r="E1238">
        <v>0</v>
      </c>
      <c r="F1238" s="8"/>
    </row>
    <row r="1239" spans="1:6" ht="15.75" hidden="1" thickBot="1" x14ac:dyDescent="0.3">
      <c r="A1239" t="s">
        <v>5</v>
      </c>
      <c r="B1239">
        <v>2020</v>
      </c>
      <c r="C1239" t="s">
        <v>25</v>
      </c>
      <c r="D1239" t="s">
        <v>29</v>
      </c>
      <c r="E1239">
        <v>0</v>
      </c>
      <c r="F1239" s="8"/>
    </row>
    <row r="1240" spans="1:6" ht="15.75" hidden="1" thickBot="1" x14ac:dyDescent="0.3">
      <c r="A1240" t="s">
        <v>5</v>
      </c>
      <c r="B1240">
        <v>2020</v>
      </c>
      <c r="C1240" t="s">
        <v>26</v>
      </c>
      <c r="D1240" t="s">
        <v>29</v>
      </c>
      <c r="E1240">
        <v>0</v>
      </c>
      <c r="F1240" s="8"/>
    </row>
    <row r="1241" spans="1:6" ht="15.75" hidden="1" thickBot="1" x14ac:dyDescent="0.3">
      <c r="A1241" t="s">
        <v>5</v>
      </c>
      <c r="B1241">
        <v>2020</v>
      </c>
      <c r="C1241" t="s">
        <v>6</v>
      </c>
      <c r="D1241" t="s">
        <v>30</v>
      </c>
      <c r="E1241">
        <v>0</v>
      </c>
      <c r="F1241" s="8"/>
    </row>
    <row r="1242" spans="1:6" ht="15.75" hidden="1" thickBot="1" x14ac:dyDescent="0.3">
      <c r="A1242" t="s">
        <v>5</v>
      </c>
      <c r="B1242">
        <v>2020</v>
      </c>
      <c r="C1242" t="s">
        <v>7</v>
      </c>
      <c r="D1242" t="s">
        <v>30</v>
      </c>
      <c r="E1242">
        <v>0</v>
      </c>
      <c r="F1242" s="8"/>
    </row>
    <row r="1243" spans="1:6" ht="15.75" hidden="1" thickBot="1" x14ac:dyDescent="0.3">
      <c r="A1243" t="s">
        <v>5</v>
      </c>
      <c r="B1243">
        <v>2020</v>
      </c>
      <c r="C1243" t="s">
        <v>8</v>
      </c>
      <c r="D1243" t="s">
        <v>30</v>
      </c>
      <c r="E1243">
        <v>0</v>
      </c>
      <c r="F1243" s="8"/>
    </row>
    <row r="1244" spans="1:6" ht="15.75" hidden="1" thickBot="1" x14ac:dyDescent="0.3">
      <c r="A1244" t="s">
        <v>5</v>
      </c>
      <c r="B1244">
        <v>2020</v>
      </c>
      <c r="C1244" t="s">
        <v>9</v>
      </c>
      <c r="D1244" t="s">
        <v>30</v>
      </c>
      <c r="E1244">
        <v>60.18</v>
      </c>
      <c r="F1244" s="8"/>
    </row>
    <row r="1245" spans="1:6" ht="15.75" hidden="1" thickBot="1" x14ac:dyDescent="0.3">
      <c r="A1245" t="s">
        <v>5</v>
      </c>
      <c r="B1245">
        <v>2020</v>
      </c>
      <c r="C1245" t="s">
        <v>10</v>
      </c>
      <c r="D1245" t="s">
        <v>30</v>
      </c>
      <c r="E1245">
        <v>4.45</v>
      </c>
      <c r="F1245" s="8"/>
    </row>
    <row r="1246" spans="1:6" ht="15.75" hidden="1" thickBot="1" x14ac:dyDescent="0.3">
      <c r="A1246" t="s">
        <v>5</v>
      </c>
      <c r="B1246">
        <v>2020</v>
      </c>
      <c r="C1246" t="s">
        <v>11</v>
      </c>
      <c r="D1246" t="s">
        <v>30</v>
      </c>
      <c r="E1246">
        <v>6.02</v>
      </c>
      <c r="F1246" s="8"/>
    </row>
    <row r="1247" spans="1:6" ht="15.75" hidden="1" thickBot="1" x14ac:dyDescent="0.3">
      <c r="A1247" t="s">
        <v>5</v>
      </c>
      <c r="B1247">
        <v>2020</v>
      </c>
      <c r="C1247" t="s">
        <v>12</v>
      </c>
      <c r="D1247" t="s">
        <v>30</v>
      </c>
      <c r="E1247">
        <v>4.42</v>
      </c>
      <c r="F1247" s="8"/>
    </row>
    <row r="1248" spans="1:6" ht="15.75" hidden="1" thickBot="1" x14ac:dyDescent="0.3">
      <c r="A1248" t="s">
        <v>5</v>
      </c>
      <c r="B1248">
        <v>2020</v>
      </c>
      <c r="C1248" t="s">
        <v>13</v>
      </c>
      <c r="D1248" t="s">
        <v>30</v>
      </c>
      <c r="E1248">
        <v>5.39</v>
      </c>
      <c r="F1248" s="8"/>
    </row>
    <row r="1249" spans="1:6" ht="15.75" hidden="1" thickBot="1" x14ac:dyDescent="0.3">
      <c r="A1249" t="s">
        <v>5</v>
      </c>
      <c r="B1249">
        <v>2020</v>
      </c>
      <c r="C1249" t="s">
        <v>14</v>
      </c>
      <c r="D1249" t="s">
        <v>30</v>
      </c>
      <c r="E1249">
        <v>6.21</v>
      </c>
      <c r="F1249" s="8"/>
    </row>
    <row r="1250" spans="1:6" ht="15.75" hidden="1" thickBot="1" x14ac:dyDescent="0.3">
      <c r="A1250" t="s">
        <v>5</v>
      </c>
      <c r="B1250">
        <v>2020</v>
      </c>
      <c r="C1250" t="s">
        <v>15</v>
      </c>
      <c r="D1250" t="s">
        <v>30</v>
      </c>
      <c r="E1250">
        <v>7.99</v>
      </c>
      <c r="F1250" s="8"/>
    </row>
    <row r="1251" spans="1:6" ht="15.75" hidden="1" thickBot="1" x14ac:dyDescent="0.3">
      <c r="A1251" t="s">
        <v>5</v>
      </c>
      <c r="B1251">
        <v>2020</v>
      </c>
      <c r="C1251" t="s">
        <v>16</v>
      </c>
      <c r="D1251" t="s">
        <v>30</v>
      </c>
      <c r="E1251">
        <v>14.52</v>
      </c>
      <c r="F1251" s="8"/>
    </row>
    <row r="1252" spans="1:6" ht="15.75" hidden="1" thickBot="1" x14ac:dyDescent="0.3">
      <c r="A1252" t="s">
        <v>5</v>
      </c>
      <c r="B1252">
        <v>2020</v>
      </c>
      <c r="C1252" t="s">
        <v>17</v>
      </c>
      <c r="D1252" t="s">
        <v>30</v>
      </c>
      <c r="E1252">
        <v>15.64</v>
      </c>
      <c r="F1252" s="8"/>
    </row>
    <row r="1253" spans="1:6" ht="15.75" hidden="1" thickBot="1" x14ac:dyDescent="0.3">
      <c r="A1253" t="s">
        <v>5</v>
      </c>
      <c r="B1253">
        <v>2020</v>
      </c>
      <c r="C1253" t="s">
        <v>18</v>
      </c>
      <c r="D1253" t="s">
        <v>30</v>
      </c>
      <c r="E1253">
        <v>16.309999999999999</v>
      </c>
      <c r="F1253" s="8"/>
    </row>
    <row r="1254" spans="1:6" ht="15.75" hidden="1" thickBot="1" x14ac:dyDescent="0.3">
      <c r="A1254" t="s">
        <v>5</v>
      </c>
      <c r="B1254">
        <v>2020</v>
      </c>
      <c r="C1254" t="s">
        <v>19</v>
      </c>
      <c r="D1254" t="s">
        <v>30</v>
      </c>
      <c r="E1254">
        <v>15.81</v>
      </c>
      <c r="F1254" s="8"/>
    </row>
    <row r="1255" spans="1:6" ht="15.75" hidden="1" thickBot="1" x14ac:dyDescent="0.3">
      <c r="A1255" t="s">
        <v>5</v>
      </c>
      <c r="B1255">
        <v>2020</v>
      </c>
      <c r="C1255" t="s">
        <v>20</v>
      </c>
      <c r="D1255" t="s">
        <v>30</v>
      </c>
      <c r="E1255">
        <v>14.08</v>
      </c>
      <c r="F1255" s="8"/>
    </row>
    <row r="1256" spans="1:6" ht="15.75" hidden="1" thickBot="1" x14ac:dyDescent="0.3">
      <c r="A1256" t="s">
        <v>5</v>
      </c>
      <c r="B1256">
        <v>2020</v>
      </c>
      <c r="C1256" t="s">
        <v>21</v>
      </c>
      <c r="D1256" t="s">
        <v>30</v>
      </c>
      <c r="E1256">
        <v>9.7899999999999991</v>
      </c>
      <c r="F1256" s="8"/>
    </row>
    <row r="1257" spans="1:6" ht="15.75" hidden="1" thickBot="1" x14ac:dyDescent="0.3">
      <c r="A1257" t="s">
        <v>5</v>
      </c>
      <c r="B1257">
        <v>2020</v>
      </c>
      <c r="C1257" t="s">
        <v>22</v>
      </c>
      <c r="D1257" t="s">
        <v>30</v>
      </c>
      <c r="E1257">
        <v>8.43</v>
      </c>
      <c r="F1257" s="8"/>
    </row>
    <row r="1258" spans="1:6" ht="15.75" hidden="1" thickBot="1" x14ac:dyDescent="0.3">
      <c r="A1258" t="s">
        <v>5</v>
      </c>
      <c r="B1258">
        <v>2020</v>
      </c>
      <c r="C1258" t="s">
        <v>23</v>
      </c>
      <c r="D1258" t="s">
        <v>30</v>
      </c>
      <c r="E1258">
        <v>5.78</v>
      </c>
      <c r="F1258" s="8"/>
    </row>
    <row r="1259" spans="1:6" ht="15.75" hidden="1" thickBot="1" x14ac:dyDescent="0.3">
      <c r="A1259" t="s">
        <v>5</v>
      </c>
      <c r="B1259">
        <v>2020</v>
      </c>
      <c r="C1259" t="s">
        <v>24</v>
      </c>
      <c r="D1259" t="s">
        <v>30</v>
      </c>
      <c r="E1259">
        <v>2.93</v>
      </c>
      <c r="F1259" s="8"/>
    </row>
    <row r="1260" spans="1:6" ht="15.75" hidden="1" thickBot="1" x14ac:dyDescent="0.3">
      <c r="A1260" t="s">
        <v>5</v>
      </c>
      <c r="B1260">
        <v>2020</v>
      </c>
      <c r="C1260" t="s">
        <v>25</v>
      </c>
      <c r="D1260" t="s">
        <v>30</v>
      </c>
      <c r="E1260">
        <v>1.03</v>
      </c>
      <c r="F1260" s="8"/>
    </row>
    <row r="1261" spans="1:6" ht="15.75" hidden="1" thickBot="1" x14ac:dyDescent="0.3">
      <c r="A1261" t="s">
        <v>5</v>
      </c>
      <c r="B1261">
        <v>2020</v>
      </c>
      <c r="C1261" t="s">
        <v>26</v>
      </c>
      <c r="D1261" t="s">
        <v>30</v>
      </c>
      <c r="E1261">
        <v>0.19</v>
      </c>
      <c r="F1261" s="8"/>
    </row>
    <row r="1262" spans="1:6" ht="15.75" hidden="1" thickBot="1" x14ac:dyDescent="0.3">
      <c r="A1262" t="s">
        <v>5</v>
      </c>
      <c r="B1262">
        <v>2020</v>
      </c>
      <c r="C1262" t="s">
        <v>6</v>
      </c>
      <c r="D1262" t="s">
        <v>31</v>
      </c>
      <c r="E1262">
        <v>0</v>
      </c>
      <c r="F1262" s="8"/>
    </row>
    <row r="1263" spans="1:6" ht="15.75" hidden="1" thickBot="1" x14ac:dyDescent="0.3">
      <c r="A1263" t="s">
        <v>5</v>
      </c>
      <c r="B1263">
        <v>2020</v>
      </c>
      <c r="C1263" t="s">
        <v>7</v>
      </c>
      <c r="D1263" t="s">
        <v>31</v>
      </c>
      <c r="E1263">
        <v>0</v>
      </c>
      <c r="F1263" s="8"/>
    </row>
    <row r="1264" spans="1:6" ht="15.75" hidden="1" thickBot="1" x14ac:dyDescent="0.3">
      <c r="A1264" t="s">
        <v>5</v>
      </c>
      <c r="B1264">
        <v>2020</v>
      </c>
      <c r="C1264" t="s">
        <v>8</v>
      </c>
      <c r="D1264" t="s">
        <v>31</v>
      </c>
      <c r="E1264">
        <v>0</v>
      </c>
      <c r="F1264" s="8"/>
    </row>
    <row r="1265" spans="1:6" ht="15.75" hidden="1" thickBot="1" x14ac:dyDescent="0.3">
      <c r="A1265" t="s">
        <v>5</v>
      </c>
      <c r="B1265">
        <v>2020</v>
      </c>
      <c r="C1265" t="s">
        <v>9</v>
      </c>
      <c r="D1265" t="s">
        <v>31</v>
      </c>
      <c r="E1265">
        <v>282.37</v>
      </c>
      <c r="F1265" s="8"/>
    </row>
    <row r="1266" spans="1:6" ht="15.75" hidden="1" thickBot="1" x14ac:dyDescent="0.3">
      <c r="A1266" t="s">
        <v>5</v>
      </c>
      <c r="B1266">
        <v>2020</v>
      </c>
      <c r="C1266" t="s">
        <v>10</v>
      </c>
      <c r="D1266" t="s">
        <v>31</v>
      </c>
      <c r="E1266">
        <v>68.739999999999995</v>
      </c>
      <c r="F1266" s="8"/>
    </row>
    <row r="1267" spans="1:6" ht="15.75" hidden="1" thickBot="1" x14ac:dyDescent="0.3">
      <c r="A1267" t="s">
        <v>5</v>
      </c>
      <c r="B1267">
        <v>2020</v>
      </c>
      <c r="C1267" t="s">
        <v>11</v>
      </c>
      <c r="D1267" t="s">
        <v>31</v>
      </c>
      <c r="E1267">
        <v>42.68</v>
      </c>
      <c r="F1267" s="8"/>
    </row>
    <row r="1268" spans="1:6" ht="15.75" hidden="1" thickBot="1" x14ac:dyDescent="0.3">
      <c r="A1268" t="s">
        <v>5</v>
      </c>
      <c r="B1268">
        <v>2020</v>
      </c>
      <c r="C1268" t="s">
        <v>12</v>
      </c>
      <c r="D1268" t="s">
        <v>31</v>
      </c>
      <c r="E1268">
        <v>47.81</v>
      </c>
      <c r="F1268" s="8"/>
    </row>
    <row r="1269" spans="1:6" ht="15.75" hidden="1" thickBot="1" x14ac:dyDescent="0.3">
      <c r="A1269" t="s">
        <v>5</v>
      </c>
      <c r="B1269">
        <v>2020</v>
      </c>
      <c r="C1269" t="s">
        <v>13</v>
      </c>
      <c r="D1269" t="s">
        <v>31</v>
      </c>
      <c r="E1269">
        <v>58.45</v>
      </c>
      <c r="F1269" s="8"/>
    </row>
    <row r="1270" spans="1:6" ht="15.75" hidden="1" thickBot="1" x14ac:dyDescent="0.3">
      <c r="A1270" t="s">
        <v>5</v>
      </c>
      <c r="B1270">
        <v>2020</v>
      </c>
      <c r="C1270" t="s">
        <v>14</v>
      </c>
      <c r="D1270" t="s">
        <v>31</v>
      </c>
      <c r="E1270">
        <v>67.45</v>
      </c>
      <c r="F1270" s="8"/>
    </row>
    <row r="1271" spans="1:6" ht="15.75" hidden="1" thickBot="1" x14ac:dyDescent="0.3">
      <c r="A1271" t="s">
        <v>5</v>
      </c>
      <c r="B1271">
        <v>2020</v>
      </c>
      <c r="C1271" t="s">
        <v>15</v>
      </c>
      <c r="D1271" t="s">
        <v>31</v>
      </c>
      <c r="E1271">
        <v>87.02</v>
      </c>
      <c r="F1271" s="8"/>
    </row>
    <row r="1272" spans="1:6" ht="15.75" hidden="1" thickBot="1" x14ac:dyDescent="0.3">
      <c r="A1272" t="s">
        <v>5</v>
      </c>
      <c r="B1272">
        <v>2020</v>
      </c>
      <c r="C1272" t="s">
        <v>16</v>
      </c>
      <c r="D1272" t="s">
        <v>31</v>
      </c>
      <c r="E1272">
        <v>107.52</v>
      </c>
      <c r="F1272" s="8"/>
    </row>
    <row r="1273" spans="1:6" ht="15.75" hidden="1" thickBot="1" x14ac:dyDescent="0.3">
      <c r="A1273" t="s">
        <v>5</v>
      </c>
      <c r="B1273">
        <v>2020</v>
      </c>
      <c r="C1273" t="s">
        <v>17</v>
      </c>
      <c r="D1273" t="s">
        <v>31</v>
      </c>
      <c r="E1273">
        <v>113.59</v>
      </c>
      <c r="F1273" s="8"/>
    </row>
    <row r="1274" spans="1:6" ht="15.75" hidden="1" thickBot="1" x14ac:dyDescent="0.3">
      <c r="A1274" t="s">
        <v>5</v>
      </c>
      <c r="B1274">
        <v>2020</v>
      </c>
      <c r="C1274" t="s">
        <v>18</v>
      </c>
      <c r="D1274" t="s">
        <v>31</v>
      </c>
      <c r="E1274">
        <v>107.59</v>
      </c>
      <c r="F1274" s="8"/>
    </row>
    <row r="1275" spans="1:6" ht="15.75" hidden="1" thickBot="1" x14ac:dyDescent="0.3">
      <c r="A1275" t="s">
        <v>5</v>
      </c>
      <c r="B1275">
        <v>2020</v>
      </c>
      <c r="C1275" t="s">
        <v>19</v>
      </c>
      <c r="D1275" t="s">
        <v>31</v>
      </c>
      <c r="E1275">
        <v>103.55</v>
      </c>
      <c r="F1275" s="8"/>
    </row>
    <row r="1276" spans="1:6" ht="15.75" hidden="1" thickBot="1" x14ac:dyDescent="0.3">
      <c r="A1276" t="s">
        <v>5</v>
      </c>
      <c r="B1276">
        <v>2020</v>
      </c>
      <c r="C1276" t="s">
        <v>20</v>
      </c>
      <c r="D1276" t="s">
        <v>31</v>
      </c>
      <c r="E1276">
        <v>105.34</v>
      </c>
      <c r="F1276" s="8"/>
    </row>
    <row r="1277" spans="1:6" ht="15.75" hidden="1" thickBot="1" x14ac:dyDescent="0.3">
      <c r="A1277" t="s">
        <v>5</v>
      </c>
      <c r="B1277">
        <v>2020</v>
      </c>
      <c r="C1277" t="s">
        <v>21</v>
      </c>
      <c r="D1277" t="s">
        <v>31</v>
      </c>
      <c r="E1277">
        <v>82.78</v>
      </c>
      <c r="F1277" s="8"/>
    </row>
    <row r="1278" spans="1:6" ht="15.75" hidden="1" thickBot="1" x14ac:dyDescent="0.3">
      <c r="A1278" t="s">
        <v>5</v>
      </c>
      <c r="B1278">
        <v>2020</v>
      </c>
      <c r="C1278" t="s">
        <v>22</v>
      </c>
      <c r="D1278" t="s">
        <v>31</v>
      </c>
      <c r="E1278">
        <v>71.25</v>
      </c>
      <c r="F1278" s="8"/>
    </row>
    <row r="1279" spans="1:6" ht="15.75" hidden="1" thickBot="1" x14ac:dyDescent="0.3">
      <c r="A1279" t="s">
        <v>5</v>
      </c>
      <c r="B1279">
        <v>2020</v>
      </c>
      <c r="C1279" t="s">
        <v>23</v>
      </c>
      <c r="D1279" t="s">
        <v>31</v>
      </c>
      <c r="E1279">
        <v>55.68</v>
      </c>
      <c r="F1279" s="8"/>
    </row>
    <row r="1280" spans="1:6" ht="15.75" hidden="1" thickBot="1" x14ac:dyDescent="0.3">
      <c r="A1280" t="s">
        <v>5</v>
      </c>
      <c r="B1280">
        <v>2020</v>
      </c>
      <c r="C1280" t="s">
        <v>24</v>
      </c>
      <c r="D1280" t="s">
        <v>31</v>
      </c>
      <c r="E1280">
        <v>31.47</v>
      </c>
      <c r="F1280" s="8"/>
    </row>
    <row r="1281" spans="1:6" ht="15.75" hidden="1" thickBot="1" x14ac:dyDescent="0.3">
      <c r="A1281" t="s">
        <v>5</v>
      </c>
      <c r="B1281">
        <v>2020</v>
      </c>
      <c r="C1281" t="s">
        <v>25</v>
      </c>
      <c r="D1281" t="s">
        <v>31</v>
      </c>
      <c r="E1281">
        <v>11.94</v>
      </c>
      <c r="F1281" s="8"/>
    </row>
    <row r="1282" spans="1:6" ht="15.75" hidden="1" thickBot="1" x14ac:dyDescent="0.3">
      <c r="A1282" t="s">
        <v>5</v>
      </c>
      <c r="B1282">
        <v>2020</v>
      </c>
      <c r="C1282" t="s">
        <v>26</v>
      </c>
      <c r="D1282" t="s">
        <v>31</v>
      </c>
      <c r="E1282">
        <v>2.27</v>
      </c>
      <c r="F1282" s="8"/>
    </row>
    <row r="1283" spans="1:6" ht="15.75" hidden="1" thickBot="1" x14ac:dyDescent="0.3">
      <c r="A1283" t="s">
        <v>5</v>
      </c>
      <c r="B1283">
        <v>2020</v>
      </c>
      <c r="C1283" t="s">
        <v>6</v>
      </c>
      <c r="D1283" t="s">
        <v>32</v>
      </c>
      <c r="E1283">
        <v>0</v>
      </c>
      <c r="F1283" s="8"/>
    </row>
    <row r="1284" spans="1:6" ht="15.75" hidden="1" thickBot="1" x14ac:dyDescent="0.3">
      <c r="A1284" t="s">
        <v>5</v>
      </c>
      <c r="B1284">
        <v>2020</v>
      </c>
      <c r="C1284" t="s">
        <v>7</v>
      </c>
      <c r="D1284" t="s">
        <v>32</v>
      </c>
      <c r="E1284">
        <v>0</v>
      </c>
      <c r="F1284" s="8"/>
    </row>
    <row r="1285" spans="1:6" ht="15.75" hidden="1" thickBot="1" x14ac:dyDescent="0.3">
      <c r="A1285" t="s">
        <v>5</v>
      </c>
      <c r="B1285">
        <v>2020</v>
      </c>
      <c r="C1285" t="s">
        <v>8</v>
      </c>
      <c r="D1285" t="s">
        <v>32</v>
      </c>
      <c r="E1285">
        <v>0</v>
      </c>
      <c r="F1285" s="8"/>
    </row>
    <row r="1286" spans="1:6" ht="15.75" hidden="1" thickBot="1" x14ac:dyDescent="0.3">
      <c r="A1286" t="s">
        <v>5</v>
      </c>
      <c r="B1286">
        <v>2020</v>
      </c>
      <c r="C1286" t="s">
        <v>9</v>
      </c>
      <c r="D1286" t="s">
        <v>32</v>
      </c>
      <c r="E1286">
        <v>49.15</v>
      </c>
      <c r="F1286" s="8"/>
    </row>
    <row r="1287" spans="1:6" ht="15.75" hidden="1" thickBot="1" x14ac:dyDescent="0.3">
      <c r="A1287" t="s">
        <v>5</v>
      </c>
      <c r="B1287">
        <v>2020</v>
      </c>
      <c r="C1287" t="s">
        <v>10</v>
      </c>
      <c r="D1287" t="s">
        <v>32</v>
      </c>
      <c r="E1287">
        <v>355.04</v>
      </c>
      <c r="F1287" s="8"/>
    </row>
    <row r="1288" spans="1:6" ht="15.75" hidden="1" thickBot="1" x14ac:dyDescent="0.3">
      <c r="A1288" t="s">
        <v>5</v>
      </c>
      <c r="B1288">
        <v>2020</v>
      </c>
      <c r="C1288" t="s">
        <v>11</v>
      </c>
      <c r="D1288" t="s">
        <v>32</v>
      </c>
      <c r="E1288">
        <v>321.56</v>
      </c>
      <c r="F1288" s="8"/>
    </row>
    <row r="1289" spans="1:6" ht="15.75" hidden="1" thickBot="1" x14ac:dyDescent="0.3">
      <c r="A1289" t="s">
        <v>5</v>
      </c>
      <c r="B1289">
        <v>2020</v>
      </c>
      <c r="C1289" t="s">
        <v>12</v>
      </c>
      <c r="D1289" t="s">
        <v>32</v>
      </c>
      <c r="E1289">
        <v>277.58999999999997</v>
      </c>
      <c r="F1289" s="8"/>
    </row>
    <row r="1290" spans="1:6" ht="15.75" hidden="1" thickBot="1" x14ac:dyDescent="0.3">
      <c r="A1290" t="s">
        <v>5</v>
      </c>
      <c r="B1290">
        <v>2020</v>
      </c>
      <c r="C1290" t="s">
        <v>13</v>
      </c>
      <c r="D1290" t="s">
        <v>32</v>
      </c>
      <c r="E1290">
        <v>287.38</v>
      </c>
      <c r="F1290" s="8"/>
    </row>
    <row r="1291" spans="1:6" ht="15.75" hidden="1" thickBot="1" x14ac:dyDescent="0.3">
      <c r="A1291" t="s">
        <v>5</v>
      </c>
      <c r="B1291">
        <v>2020</v>
      </c>
      <c r="C1291" t="s">
        <v>14</v>
      </c>
      <c r="D1291" t="s">
        <v>32</v>
      </c>
      <c r="E1291">
        <v>286.86</v>
      </c>
      <c r="F1291" s="8"/>
    </row>
    <row r="1292" spans="1:6" ht="15.75" hidden="1" thickBot="1" x14ac:dyDescent="0.3">
      <c r="A1292" t="s">
        <v>5</v>
      </c>
      <c r="B1292">
        <v>2020</v>
      </c>
      <c r="C1292" t="s">
        <v>15</v>
      </c>
      <c r="D1292" t="s">
        <v>32</v>
      </c>
      <c r="E1292">
        <v>318.31</v>
      </c>
      <c r="F1292" s="8"/>
    </row>
    <row r="1293" spans="1:6" ht="15.75" hidden="1" thickBot="1" x14ac:dyDescent="0.3">
      <c r="A1293" t="s">
        <v>5</v>
      </c>
      <c r="B1293">
        <v>2020</v>
      </c>
      <c r="C1293" t="s">
        <v>16</v>
      </c>
      <c r="D1293" t="s">
        <v>32</v>
      </c>
      <c r="E1293">
        <v>356.4</v>
      </c>
      <c r="F1293" s="8"/>
    </row>
    <row r="1294" spans="1:6" ht="15.75" hidden="1" thickBot="1" x14ac:dyDescent="0.3">
      <c r="A1294" t="s">
        <v>5</v>
      </c>
      <c r="B1294">
        <v>2020</v>
      </c>
      <c r="C1294" t="s">
        <v>17</v>
      </c>
      <c r="D1294" t="s">
        <v>32</v>
      </c>
      <c r="E1294">
        <v>319.16000000000003</v>
      </c>
      <c r="F1294" s="8"/>
    </row>
    <row r="1295" spans="1:6" ht="15.75" hidden="1" thickBot="1" x14ac:dyDescent="0.3">
      <c r="A1295" t="s">
        <v>5</v>
      </c>
      <c r="B1295">
        <v>2020</v>
      </c>
      <c r="C1295" t="s">
        <v>18</v>
      </c>
      <c r="D1295" t="s">
        <v>32</v>
      </c>
      <c r="E1295">
        <v>269.27999999999997</v>
      </c>
      <c r="F1295" s="8"/>
    </row>
    <row r="1296" spans="1:6" ht="15.75" hidden="1" thickBot="1" x14ac:dyDescent="0.3">
      <c r="A1296" t="s">
        <v>5</v>
      </c>
      <c r="B1296">
        <v>2020</v>
      </c>
      <c r="C1296" t="s">
        <v>19</v>
      </c>
      <c r="D1296" t="s">
        <v>32</v>
      </c>
      <c r="E1296">
        <v>233.38</v>
      </c>
      <c r="F1296" s="8"/>
    </row>
    <row r="1297" spans="1:6" ht="15.75" hidden="1" thickBot="1" x14ac:dyDescent="0.3">
      <c r="A1297" t="s">
        <v>5</v>
      </c>
      <c r="B1297">
        <v>2020</v>
      </c>
      <c r="C1297" t="s">
        <v>20</v>
      </c>
      <c r="D1297" t="s">
        <v>32</v>
      </c>
      <c r="E1297">
        <v>216.83</v>
      </c>
      <c r="F1297" s="8"/>
    </row>
    <row r="1298" spans="1:6" ht="15.75" hidden="1" thickBot="1" x14ac:dyDescent="0.3">
      <c r="A1298" t="s">
        <v>5</v>
      </c>
      <c r="B1298">
        <v>2020</v>
      </c>
      <c r="C1298" t="s">
        <v>21</v>
      </c>
      <c r="D1298" t="s">
        <v>32</v>
      </c>
      <c r="E1298">
        <v>157.68</v>
      </c>
      <c r="F1298" s="8"/>
    </row>
    <row r="1299" spans="1:6" ht="15.75" hidden="1" thickBot="1" x14ac:dyDescent="0.3">
      <c r="A1299" t="s">
        <v>5</v>
      </c>
      <c r="B1299">
        <v>2020</v>
      </c>
      <c r="C1299" t="s">
        <v>22</v>
      </c>
      <c r="D1299" t="s">
        <v>32</v>
      </c>
      <c r="E1299">
        <v>104.22</v>
      </c>
      <c r="F1299" s="8"/>
    </row>
    <row r="1300" spans="1:6" ht="15.75" hidden="1" thickBot="1" x14ac:dyDescent="0.3">
      <c r="A1300" t="s">
        <v>5</v>
      </c>
      <c r="B1300">
        <v>2020</v>
      </c>
      <c r="C1300" t="s">
        <v>23</v>
      </c>
      <c r="D1300" t="s">
        <v>32</v>
      </c>
      <c r="E1300">
        <v>66.56</v>
      </c>
      <c r="F1300" s="8"/>
    </row>
    <row r="1301" spans="1:6" ht="15.75" hidden="1" thickBot="1" x14ac:dyDescent="0.3">
      <c r="A1301" t="s">
        <v>5</v>
      </c>
      <c r="B1301">
        <v>2020</v>
      </c>
      <c r="C1301" t="s">
        <v>24</v>
      </c>
      <c r="D1301" t="s">
        <v>32</v>
      </c>
      <c r="E1301">
        <v>30.06</v>
      </c>
      <c r="F1301" s="8"/>
    </row>
    <row r="1302" spans="1:6" ht="15.75" hidden="1" thickBot="1" x14ac:dyDescent="0.3">
      <c r="A1302" t="s">
        <v>5</v>
      </c>
      <c r="B1302">
        <v>2020</v>
      </c>
      <c r="C1302" t="s">
        <v>25</v>
      </c>
      <c r="D1302" t="s">
        <v>32</v>
      </c>
      <c r="E1302">
        <v>9.26</v>
      </c>
      <c r="F1302" s="8"/>
    </row>
    <row r="1303" spans="1:6" ht="15.75" hidden="1" thickBot="1" x14ac:dyDescent="0.3">
      <c r="A1303" t="s">
        <v>5</v>
      </c>
      <c r="B1303">
        <v>2020</v>
      </c>
      <c r="C1303" t="s">
        <v>26</v>
      </c>
      <c r="D1303" t="s">
        <v>32</v>
      </c>
      <c r="E1303">
        <v>1.55</v>
      </c>
      <c r="F1303" s="8"/>
    </row>
    <row r="1304" spans="1:6" ht="15.75" hidden="1" thickBot="1" x14ac:dyDescent="0.3">
      <c r="A1304" t="s">
        <v>5</v>
      </c>
      <c r="B1304">
        <v>2020</v>
      </c>
      <c r="C1304" t="s">
        <v>6</v>
      </c>
      <c r="D1304" t="s">
        <v>33</v>
      </c>
      <c r="E1304">
        <v>0</v>
      </c>
      <c r="F1304" s="8"/>
    </row>
    <row r="1305" spans="1:6" ht="15.75" hidden="1" thickBot="1" x14ac:dyDescent="0.3">
      <c r="A1305" t="s">
        <v>5</v>
      </c>
      <c r="B1305">
        <v>2020</v>
      </c>
      <c r="C1305" t="s">
        <v>7</v>
      </c>
      <c r="D1305" t="s">
        <v>33</v>
      </c>
      <c r="E1305">
        <v>0</v>
      </c>
      <c r="F1305" s="8"/>
    </row>
    <row r="1306" spans="1:6" ht="15.75" hidden="1" thickBot="1" x14ac:dyDescent="0.3">
      <c r="A1306" t="s">
        <v>5</v>
      </c>
      <c r="B1306">
        <v>2020</v>
      </c>
      <c r="C1306" t="s">
        <v>8</v>
      </c>
      <c r="D1306" t="s">
        <v>33</v>
      </c>
      <c r="E1306">
        <v>0</v>
      </c>
      <c r="F1306" s="8"/>
    </row>
    <row r="1307" spans="1:6" ht="15.75" hidden="1" thickBot="1" x14ac:dyDescent="0.3">
      <c r="A1307" t="s">
        <v>5</v>
      </c>
      <c r="B1307">
        <v>2020</v>
      </c>
      <c r="C1307" t="s">
        <v>9</v>
      </c>
      <c r="D1307" t="s">
        <v>33</v>
      </c>
      <c r="E1307">
        <v>0</v>
      </c>
      <c r="F1307" s="8"/>
    </row>
    <row r="1308" spans="1:6" ht="15.75" hidden="1" thickBot="1" x14ac:dyDescent="0.3">
      <c r="A1308" t="s">
        <v>5</v>
      </c>
      <c r="B1308">
        <v>2020</v>
      </c>
      <c r="C1308" t="s">
        <v>10</v>
      </c>
      <c r="D1308" t="s">
        <v>33</v>
      </c>
      <c r="E1308">
        <v>27.45</v>
      </c>
      <c r="F1308" s="8"/>
    </row>
    <row r="1309" spans="1:6" ht="15.75" hidden="1" thickBot="1" x14ac:dyDescent="0.3">
      <c r="A1309" t="s">
        <v>5</v>
      </c>
      <c r="B1309">
        <v>2020</v>
      </c>
      <c r="C1309" t="s">
        <v>11</v>
      </c>
      <c r="D1309" t="s">
        <v>33</v>
      </c>
      <c r="E1309">
        <v>154.51</v>
      </c>
      <c r="F1309" s="8"/>
    </row>
    <row r="1310" spans="1:6" ht="15.75" hidden="1" thickBot="1" x14ac:dyDescent="0.3">
      <c r="A1310" t="s">
        <v>5</v>
      </c>
      <c r="B1310">
        <v>2020</v>
      </c>
      <c r="C1310" t="s">
        <v>12</v>
      </c>
      <c r="D1310" t="s">
        <v>33</v>
      </c>
      <c r="E1310">
        <v>185.78</v>
      </c>
      <c r="F1310" s="8"/>
    </row>
    <row r="1311" spans="1:6" ht="15.75" hidden="1" thickBot="1" x14ac:dyDescent="0.3">
      <c r="A1311" t="s">
        <v>5</v>
      </c>
      <c r="B1311">
        <v>2020</v>
      </c>
      <c r="C1311" t="s">
        <v>13</v>
      </c>
      <c r="D1311" t="s">
        <v>33</v>
      </c>
      <c r="E1311">
        <v>177.75</v>
      </c>
      <c r="F1311" s="8"/>
    </row>
    <row r="1312" spans="1:6" ht="15.75" hidden="1" thickBot="1" x14ac:dyDescent="0.3">
      <c r="A1312" t="s">
        <v>5</v>
      </c>
      <c r="B1312">
        <v>2020</v>
      </c>
      <c r="C1312" t="s">
        <v>14</v>
      </c>
      <c r="D1312" t="s">
        <v>33</v>
      </c>
      <c r="E1312">
        <v>164.17</v>
      </c>
      <c r="F1312" s="8"/>
    </row>
    <row r="1313" spans="1:37" ht="15.75" hidden="1" thickBot="1" x14ac:dyDescent="0.3">
      <c r="A1313" t="s">
        <v>5</v>
      </c>
      <c r="B1313">
        <v>2020</v>
      </c>
      <c r="C1313" t="s">
        <v>15</v>
      </c>
      <c r="D1313" t="s">
        <v>33</v>
      </c>
      <c r="E1313">
        <v>169.83</v>
      </c>
      <c r="F1313" s="8"/>
    </row>
    <row r="1314" spans="1:37" ht="15.75" hidden="1" thickBot="1" x14ac:dyDescent="0.3">
      <c r="A1314" t="s">
        <v>5</v>
      </c>
      <c r="B1314">
        <v>2020</v>
      </c>
      <c r="C1314" t="s">
        <v>16</v>
      </c>
      <c r="D1314" t="s">
        <v>33</v>
      </c>
      <c r="E1314">
        <v>178.1</v>
      </c>
      <c r="F1314" s="8"/>
    </row>
    <row r="1315" spans="1:37" ht="15.75" hidden="1" thickBot="1" x14ac:dyDescent="0.3">
      <c r="A1315" t="s">
        <v>5</v>
      </c>
      <c r="B1315">
        <v>2020</v>
      </c>
      <c r="C1315" t="s">
        <v>17</v>
      </c>
      <c r="D1315" t="s">
        <v>33</v>
      </c>
      <c r="E1315">
        <v>159.22999999999999</v>
      </c>
      <c r="F1315" s="8"/>
    </row>
    <row r="1316" spans="1:37" ht="15.75" hidden="1" thickBot="1" x14ac:dyDescent="0.3">
      <c r="A1316" t="s">
        <v>5</v>
      </c>
      <c r="B1316">
        <v>2020</v>
      </c>
      <c r="C1316" t="s">
        <v>18</v>
      </c>
      <c r="D1316" t="s">
        <v>33</v>
      </c>
      <c r="E1316">
        <v>126.62</v>
      </c>
      <c r="F1316" s="8"/>
    </row>
    <row r="1317" spans="1:37" ht="15.75" hidden="1" thickBot="1" x14ac:dyDescent="0.3">
      <c r="A1317" t="s">
        <v>5</v>
      </c>
      <c r="B1317">
        <v>2020</v>
      </c>
      <c r="C1317" t="s">
        <v>19</v>
      </c>
      <c r="D1317" t="s">
        <v>33</v>
      </c>
      <c r="E1317">
        <v>102.88</v>
      </c>
      <c r="F1317" s="8"/>
    </row>
    <row r="1318" spans="1:37" ht="15.75" hidden="1" thickBot="1" x14ac:dyDescent="0.3">
      <c r="A1318" t="s">
        <v>5</v>
      </c>
      <c r="B1318">
        <v>2020</v>
      </c>
      <c r="C1318" t="s">
        <v>20</v>
      </c>
      <c r="D1318" t="s">
        <v>33</v>
      </c>
      <c r="E1318">
        <v>88.53</v>
      </c>
      <c r="F1318" s="8"/>
    </row>
    <row r="1319" spans="1:37" ht="15.75" hidden="1" thickBot="1" x14ac:dyDescent="0.3">
      <c r="A1319" t="s">
        <v>5</v>
      </c>
      <c r="B1319">
        <v>2020</v>
      </c>
      <c r="C1319" t="s">
        <v>21</v>
      </c>
      <c r="D1319" t="s">
        <v>33</v>
      </c>
      <c r="E1319">
        <v>61.81</v>
      </c>
      <c r="F1319" s="8"/>
    </row>
    <row r="1320" spans="1:37" ht="15.75" hidden="1" thickBot="1" x14ac:dyDescent="0.3">
      <c r="A1320" t="s">
        <v>5</v>
      </c>
      <c r="B1320">
        <v>2020</v>
      </c>
      <c r="C1320" t="s">
        <v>22</v>
      </c>
      <c r="D1320" t="s">
        <v>33</v>
      </c>
      <c r="E1320">
        <v>37.11</v>
      </c>
      <c r="F1320" s="8"/>
    </row>
    <row r="1321" spans="1:37" ht="15.75" hidden="1" thickBot="1" x14ac:dyDescent="0.3">
      <c r="A1321" t="s">
        <v>5</v>
      </c>
      <c r="B1321">
        <v>2020</v>
      </c>
      <c r="C1321" t="s">
        <v>23</v>
      </c>
      <c r="D1321" t="s">
        <v>33</v>
      </c>
      <c r="E1321">
        <v>20.41</v>
      </c>
      <c r="F1321" s="8"/>
    </row>
    <row r="1322" spans="1:37" ht="15.75" hidden="1" thickBot="1" x14ac:dyDescent="0.3">
      <c r="A1322" t="s">
        <v>5</v>
      </c>
      <c r="B1322">
        <v>2020</v>
      </c>
      <c r="C1322" t="s">
        <v>24</v>
      </c>
      <c r="D1322" t="s">
        <v>33</v>
      </c>
      <c r="E1322">
        <v>8.92</v>
      </c>
      <c r="F1322" s="8"/>
    </row>
    <row r="1323" spans="1:37" ht="15.75" hidden="1" thickBot="1" x14ac:dyDescent="0.3">
      <c r="A1323" t="s">
        <v>5</v>
      </c>
      <c r="B1323">
        <v>2020</v>
      </c>
      <c r="C1323" t="s">
        <v>25</v>
      </c>
      <c r="D1323" t="s">
        <v>33</v>
      </c>
      <c r="E1323">
        <v>2.65</v>
      </c>
      <c r="F1323" s="8"/>
    </row>
    <row r="1324" spans="1:37" ht="15.75" hidden="1" thickBot="1" x14ac:dyDescent="0.3">
      <c r="A1324" t="s">
        <v>5</v>
      </c>
      <c r="B1324">
        <v>2020</v>
      </c>
      <c r="C1324" t="s">
        <v>26</v>
      </c>
      <c r="D1324" t="s">
        <v>33</v>
      </c>
      <c r="E1324">
        <v>0.35</v>
      </c>
      <c r="F1324" s="12"/>
    </row>
    <row r="1325" spans="1:37" ht="15.75" thickBot="1" x14ac:dyDescent="0.3">
      <c r="A1325" t="s">
        <v>5</v>
      </c>
      <c r="B1325">
        <v>2025</v>
      </c>
      <c r="C1325" t="s">
        <v>6</v>
      </c>
      <c r="D1325" t="s">
        <v>27</v>
      </c>
      <c r="E1325">
        <v>406.67</v>
      </c>
      <c r="F1325" s="4">
        <f t="shared" ref="F1325" si="299">E1325+E1326+E1327+E1349+E1370+E1391+E1412+E1433+E1454</f>
        <v>1602.1000000000001</v>
      </c>
      <c r="G1325" s="17">
        <f t="shared" ref="G1325:G1331" si="300">F1325/1000</f>
        <v>1.6021000000000001</v>
      </c>
      <c r="H1325" s="18" t="s">
        <v>101</v>
      </c>
      <c r="I1325" s="17">
        <f t="shared" ref="I1325" si="301">E1325+E1326+E1327</f>
        <v>1201.8400000000001</v>
      </c>
      <c r="J1325" s="19">
        <f t="shared" ref="J1325:J1331" si="302">I1325/1000</f>
        <v>1.2018400000000002</v>
      </c>
      <c r="K1325" s="18" t="s">
        <v>80</v>
      </c>
      <c r="L1325">
        <f>SUM(N1325:O1325)</f>
        <v>1.99492</v>
      </c>
      <c r="M1325" s="17">
        <f t="shared" ref="M1325" si="303">G1325</f>
        <v>1.6021000000000001</v>
      </c>
      <c r="N1325" s="19">
        <f t="shared" ref="N1325" si="304">J1340+J1341+J1342</f>
        <v>0.20205000000000001</v>
      </c>
      <c r="O1325" s="19">
        <f t="shared" ref="O1325" si="305">J1343+J1344</f>
        <v>1.79287</v>
      </c>
      <c r="P1325" s="19">
        <f t="shared" ref="P1325" si="306">J1345</f>
        <v>4.7953000000000001</v>
      </c>
      <c r="Q1325" s="18">
        <f t="shared" ref="Q1325" si="307">O1325/N1325</f>
        <v>8.8733976738431082</v>
      </c>
      <c r="R1325" s="5">
        <f t="shared" ref="R1325" si="308">J1325</f>
        <v>1.2018400000000002</v>
      </c>
      <c r="S1325" s="6">
        <f>J1326+J1327+J1328+J1333+J1334+J1335</f>
        <v>1.5680899999999998</v>
      </c>
      <c r="T1325" s="6">
        <f>J1329+J1330+J1336+J1337</f>
        <v>5.6223899999999993</v>
      </c>
      <c r="U1325" s="6"/>
      <c r="V1325" s="7">
        <f t="shared" ref="V1325" si="309">T1325/S1325</f>
        <v>3.5855021076596372</v>
      </c>
      <c r="W1325" s="5">
        <f>J1325</f>
        <v>1.2018400000000002</v>
      </c>
      <c r="X1325" s="6">
        <f>J1326+J1327+J1328</f>
        <v>1.0319799999999999</v>
      </c>
      <c r="Y1325" s="6">
        <f>J1329+J1330</f>
        <v>4.2700100000000001</v>
      </c>
      <c r="Z1325" s="6">
        <f>J1331</f>
        <v>1.88849</v>
      </c>
      <c r="AA1325" s="7">
        <f>Y1325/X1325</f>
        <v>4.1376867768755217</v>
      </c>
      <c r="AB1325" s="5">
        <f>G1325</f>
        <v>1.6021000000000001</v>
      </c>
      <c r="AC1325" s="6">
        <f>G1326+G1327+G1328</f>
        <v>0.68520999999999999</v>
      </c>
      <c r="AD1325" s="6">
        <f>G1329+G1330</f>
        <v>4.21652</v>
      </c>
      <c r="AE1325" s="6">
        <f>G1331</f>
        <v>1.88849</v>
      </c>
      <c r="AF1325" s="7">
        <f>AD1325/AC1325</f>
        <v>6.1536171392711729</v>
      </c>
      <c r="AG1325" s="5">
        <f>G1325</f>
        <v>1.6021000000000001</v>
      </c>
      <c r="AH1325" s="6">
        <f>G1326+G1327+G1328+G1329</f>
        <v>3.46584</v>
      </c>
      <c r="AI1325" s="6">
        <f>+G1330</f>
        <v>1.4358899999999999</v>
      </c>
      <c r="AJ1325" s="6">
        <f>G1331</f>
        <v>1.88849</v>
      </c>
      <c r="AK1325" s="7">
        <f>AI1325/AH1325</f>
        <v>0.41429783256007197</v>
      </c>
    </row>
    <row r="1326" spans="1:37" ht="15.75" hidden="1" thickBot="1" x14ac:dyDescent="0.3">
      <c r="A1326" t="s">
        <v>5</v>
      </c>
      <c r="B1326">
        <v>2025</v>
      </c>
      <c r="C1326" t="s">
        <v>7</v>
      </c>
      <c r="D1326" t="s">
        <v>27</v>
      </c>
      <c r="E1326">
        <v>400.76</v>
      </c>
      <c r="F1326" s="8">
        <f t="shared" ref="F1326" si="310">E1350+E1351+E1352+E1353+E1354+E1355+E1356+E1357+E1358+E1371+E1372+E1373+E1374+E1375+E1376+E1377+E1378+E1379</f>
        <v>1.99</v>
      </c>
      <c r="G1326" s="5">
        <f t="shared" si="300"/>
        <v>1.99E-3</v>
      </c>
      <c r="H1326" s="7" t="s">
        <v>43</v>
      </c>
      <c r="I1326" s="5">
        <f t="shared" ref="I1326" si="311">E1349+E1350+E1351+E1352+E1353+E1354+E1355+E1356+E1357+E1358+E1370+E1371+E1372+E1373+E1374+E1375+E1376+E1377+E1378+E1379</f>
        <v>2.39</v>
      </c>
      <c r="J1326" s="6">
        <f t="shared" si="302"/>
        <v>2.3900000000000002E-3</v>
      </c>
      <c r="K1326" s="7" t="s">
        <v>43</v>
      </c>
      <c r="M1326" s="5"/>
      <c r="N1326" s="6"/>
      <c r="O1326" s="6"/>
      <c r="P1326" s="6"/>
      <c r="Q1326" s="7"/>
      <c r="R1326" s="5"/>
      <c r="S1326" s="6"/>
      <c r="T1326" s="6"/>
      <c r="U1326" s="6"/>
      <c r="V1326" s="6"/>
      <c r="W1326" s="5"/>
      <c r="X1326" s="6"/>
      <c r="Y1326" s="6"/>
      <c r="Z1326" s="6"/>
      <c r="AA1326" s="6"/>
      <c r="AB1326" s="5"/>
      <c r="AC1326" s="6"/>
      <c r="AD1326" s="6"/>
      <c r="AE1326" s="6"/>
      <c r="AF1326" s="6"/>
      <c r="AG1326" s="5"/>
      <c r="AH1326" s="6"/>
      <c r="AI1326" s="6"/>
      <c r="AJ1326" s="6"/>
      <c r="AK1326" s="7"/>
    </row>
    <row r="1327" spans="1:37" ht="15.75" hidden="1" thickBot="1" x14ac:dyDescent="0.3">
      <c r="A1327" t="s">
        <v>5</v>
      </c>
      <c r="B1327">
        <v>2025</v>
      </c>
      <c r="C1327" t="s">
        <v>8</v>
      </c>
      <c r="D1327" t="s">
        <v>27</v>
      </c>
      <c r="E1327">
        <v>394.41</v>
      </c>
      <c r="F1327" s="8">
        <f t="shared" ref="F1327" si="312">E1392+E1393+E1394+E1395+E1396+E1397+E1398+E1399+E1400</f>
        <v>65.97</v>
      </c>
      <c r="G1327" s="5">
        <f t="shared" si="300"/>
        <v>6.5970000000000001E-2</v>
      </c>
      <c r="H1327" s="7" t="s">
        <v>30</v>
      </c>
      <c r="I1327" s="5">
        <f t="shared" ref="I1327" si="313">E1391+E1392+E1393+E1394+E1395+E1396+E1397+E1398+E1399+E1400</f>
        <v>123.51999999999998</v>
      </c>
      <c r="J1327" s="6">
        <f t="shared" si="302"/>
        <v>0.12351999999999998</v>
      </c>
      <c r="K1327" s="7" t="s">
        <v>30</v>
      </c>
      <c r="M1327" s="5"/>
      <c r="N1327" s="6"/>
      <c r="O1327" s="6"/>
      <c r="P1327" s="6"/>
      <c r="Q1327" s="7"/>
      <c r="R1327" s="5"/>
      <c r="S1327" s="6"/>
      <c r="T1327" s="6"/>
      <c r="U1327" s="6"/>
      <c r="V1327" s="6"/>
      <c r="W1327" s="5"/>
      <c r="X1327" s="6"/>
      <c r="Y1327" s="6"/>
      <c r="Z1327" s="6"/>
      <c r="AA1327" s="6"/>
      <c r="AB1327" s="5"/>
      <c r="AC1327" s="6"/>
      <c r="AD1327" s="6"/>
      <c r="AE1327" s="6"/>
      <c r="AF1327" s="6"/>
      <c r="AG1327" s="5"/>
      <c r="AH1327" s="6"/>
      <c r="AI1327" s="6"/>
      <c r="AJ1327" s="6"/>
      <c r="AK1327" s="7"/>
    </row>
    <row r="1328" spans="1:37" ht="15.75" hidden="1" thickBot="1" x14ac:dyDescent="0.3">
      <c r="A1328" t="s">
        <v>5</v>
      </c>
      <c r="B1328">
        <v>2025</v>
      </c>
      <c r="C1328" t="s">
        <v>9</v>
      </c>
      <c r="D1328" t="s">
        <v>27</v>
      </c>
      <c r="E1328">
        <v>0</v>
      </c>
      <c r="F1328" s="8">
        <f t="shared" ref="F1328" si="314">E1413+E1414+E1415+E1416+E1417+E1418+E1419+E1420+E1421</f>
        <v>617.25</v>
      </c>
      <c r="G1328" s="5">
        <f t="shared" si="300"/>
        <v>0.61724999999999997</v>
      </c>
      <c r="H1328" s="7" t="s">
        <v>44</v>
      </c>
      <c r="I1328" s="5">
        <f t="shared" ref="I1328" si="315">E1412+E1413+E1414+E1415+E1416+E1417+E1418+E1419+E1420+E1421</f>
        <v>906.07</v>
      </c>
      <c r="J1328" s="6">
        <f t="shared" si="302"/>
        <v>0.90607000000000004</v>
      </c>
      <c r="K1328" s="7" t="s">
        <v>44</v>
      </c>
      <c r="M1328" s="5"/>
      <c r="N1328" s="6"/>
      <c r="O1328" s="6"/>
      <c r="P1328" s="6"/>
      <c r="Q1328" s="7"/>
      <c r="R1328" s="5"/>
      <c r="S1328" s="6"/>
      <c r="T1328" s="6"/>
      <c r="U1328" s="6"/>
      <c r="V1328" s="6"/>
      <c r="W1328" s="5"/>
      <c r="X1328" s="6"/>
      <c r="Y1328" s="6"/>
      <c r="Z1328" s="6"/>
      <c r="AA1328" s="6"/>
      <c r="AB1328" s="5"/>
      <c r="AC1328" s="6"/>
      <c r="AD1328" s="6"/>
      <c r="AE1328" s="6"/>
      <c r="AF1328" s="6"/>
      <c r="AG1328" s="5"/>
      <c r="AH1328" s="6"/>
      <c r="AI1328" s="6"/>
      <c r="AJ1328" s="6"/>
      <c r="AK1328" s="7"/>
    </row>
    <row r="1329" spans="1:37" ht="15.75" hidden="1" thickBot="1" x14ac:dyDescent="0.3">
      <c r="A1329" t="s">
        <v>5</v>
      </c>
      <c r="B1329">
        <v>2025</v>
      </c>
      <c r="C1329" t="s">
        <v>10</v>
      </c>
      <c r="D1329" t="s">
        <v>27</v>
      </c>
      <c r="E1329">
        <v>0</v>
      </c>
      <c r="F1329" s="8">
        <f t="shared" ref="F1329" si="316">+E1434+E1435+E1436+E1437+E1438+E1439+E1440+E1441+E1442</f>
        <v>2780.63</v>
      </c>
      <c r="G1329" s="5">
        <f t="shared" si="300"/>
        <v>2.7806299999999999</v>
      </c>
      <c r="H1329" s="7" t="s">
        <v>45</v>
      </c>
      <c r="I1329" s="5">
        <f t="shared" ref="I1329" si="317">E1433+E1434+E1435+E1436+E1437+E1438+E1439+E1440+E1441+E1442</f>
        <v>2834.12</v>
      </c>
      <c r="J1329" s="6">
        <f t="shared" si="302"/>
        <v>2.83412</v>
      </c>
      <c r="K1329" s="7" t="s">
        <v>45</v>
      </c>
      <c r="M1329" s="5"/>
      <c r="N1329" s="6"/>
      <c r="O1329" s="6"/>
      <c r="P1329" s="6"/>
      <c r="Q1329" s="7"/>
      <c r="R1329" s="5"/>
      <c r="S1329" s="6"/>
      <c r="T1329" s="6"/>
      <c r="U1329" s="6"/>
      <c r="V1329" s="6"/>
      <c r="W1329" s="5"/>
      <c r="X1329" s="6"/>
      <c r="Y1329" s="6"/>
      <c r="Z1329" s="6"/>
      <c r="AA1329" s="6"/>
      <c r="AB1329" s="5"/>
      <c r="AC1329" s="6"/>
      <c r="AD1329" s="6"/>
      <c r="AE1329" s="6"/>
      <c r="AF1329" s="6"/>
      <c r="AG1329" s="5"/>
      <c r="AH1329" s="6"/>
      <c r="AI1329" s="6"/>
      <c r="AJ1329" s="6"/>
      <c r="AK1329" s="7"/>
    </row>
    <row r="1330" spans="1:37" ht="15.75" hidden="1" thickBot="1" x14ac:dyDescent="0.3">
      <c r="A1330" t="s">
        <v>5</v>
      </c>
      <c r="B1330">
        <v>2025</v>
      </c>
      <c r="C1330" t="s">
        <v>11</v>
      </c>
      <c r="D1330" t="s">
        <v>27</v>
      </c>
      <c r="E1330">
        <v>0</v>
      </c>
      <c r="F1330" s="8">
        <f t="shared" ref="F1330" si="318">E1455+E1456+E1457+E1458+E1459+E1460+E1461+E1462+E1463</f>
        <v>1435.8899999999999</v>
      </c>
      <c r="G1330" s="5">
        <f t="shared" si="300"/>
        <v>1.4358899999999999</v>
      </c>
      <c r="H1330" s="7" t="s">
        <v>46</v>
      </c>
      <c r="I1330" s="5">
        <f t="shared" ref="I1330" si="319">E1454+E1455+E1456+E1457+E1458+E1459+E1460+E1461+E1462+E1463</f>
        <v>1435.8899999999999</v>
      </c>
      <c r="J1330" s="6">
        <f t="shared" si="302"/>
        <v>1.4358899999999999</v>
      </c>
      <c r="K1330" s="7" t="s">
        <v>46</v>
      </c>
      <c r="M1330" s="5"/>
      <c r="N1330" s="6"/>
      <c r="O1330" s="6"/>
      <c r="P1330" s="6"/>
      <c r="Q1330" s="7"/>
      <c r="R1330" s="5"/>
      <c r="S1330" s="6"/>
      <c r="T1330" s="6"/>
      <c r="U1330" s="6"/>
      <c r="V1330" s="6"/>
      <c r="W1330" s="5"/>
      <c r="X1330" s="6"/>
      <c r="Y1330" s="6"/>
      <c r="Z1330" s="6"/>
      <c r="AA1330" s="6"/>
      <c r="AB1330" s="5"/>
      <c r="AC1330" s="6"/>
      <c r="AD1330" s="6"/>
      <c r="AE1330" s="6"/>
      <c r="AF1330" s="6"/>
      <c r="AG1330" s="5"/>
      <c r="AH1330" s="6"/>
      <c r="AI1330" s="6"/>
      <c r="AJ1330" s="6"/>
      <c r="AK1330" s="7"/>
    </row>
    <row r="1331" spans="1:37" ht="15.75" hidden="1" thickBot="1" x14ac:dyDescent="0.3">
      <c r="A1331" t="s">
        <v>5</v>
      </c>
      <c r="B1331">
        <v>2025</v>
      </c>
      <c r="C1331" t="s">
        <v>12</v>
      </c>
      <c r="D1331" t="s">
        <v>27</v>
      </c>
      <c r="E1331">
        <v>0</v>
      </c>
      <c r="F1331" s="8">
        <f t="shared" ref="F1331" si="320">E1359+E1360+E1361+E1362+E1363+E1364+E1365+E1366+E1380+E1381+E1382+E1383+E1384+E1385+E1386+E1387+E1401+E1402+E1403+E1404+E1405+E1406+E1407+E1408+E1422+E1423+E1424+E1425+E1426+E1427+E1428+E1429+E1443+E1444+E1445+E1446+E1447+E1448+E1449+E1450+E1464+E1465+E1466+E1467+E1468+E1469+E1470+E1471</f>
        <v>1888.49</v>
      </c>
      <c r="G1331" s="9">
        <f t="shared" si="300"/>
        <v>1.88849</v>
      </c>
      <c r="H1331" s="11" t="s">
        <v>102</v>
      </c>
      <c r="I1331" s="9">
        <f t="shared" ref="I1331" si="321">E1359+E1360+E1361+E1362+E1363+E1364+E1365+E1366+E1380+E1381+E1382+E1383+E1384+E1385+E1386+E1387+E1401+E1402+E1403+E1404+E1405+E1406+E1407+E1408+E1422+E1423+E1424+E1425+E1426+E1427+E1428+E1429+E1443+E1444+E1445+E1446+E1447+E1448+E1449+E1450+E1464+E1465+E1466+E1467+E1468+E1469+E1470+E1471</f>
        <v>1888.49</v>
      </c>
      <c r="J1331" s="10">
        <f t="shared" si="302"/>
        <v>1.88849</v>
      </c>
      <c r="K1331" s="11" t="s">
        <v>102</v>
      </c>
      <c r="M1331" s="9"/>
      <c r="N1331" s="10"/>
      <c r="O1331" s="10"/>
      <c r="P1331" s="10"/>
      <c r="Q1331" s="11"/>
      <c r="R1331" s="9"/>
      <c r="S1331" s="10"/>
      <c r="T1331" s="10"/>
      <c r="U1331" s="10"/>
      <c r="V1331" s="10"/>
      <c r="W1331" s="9"/>
      <c r="X1331" s="10"/>
      <c r="Y1331" s="10"/>
      <c r="Z1331" s="10"/>
      <c r="AA1331" s="10"/>
      <c r="AB1331" s="9"/>
      <c r="AC1331" s="10"/>
      <c r="AD1331" s="10"/>
      <c r="AE1331" s="10"/>
      <c r="AF1331" s="10"/>
      <c r="AG1331" s="9"/>
      <c r="AH1331" s="10"/>
      <c r="AI1331" s="10"/>
      <c r="AJ1331" s="10"/>
      <c r="AK1331" s="11"/>
    </row>
    <row r="1332" spans="1:37" ht="15.75" hidden="1" thickBot="1" x14ac:dyDescent="0.3">
      <c r="A1332" t="s">
        <v>5</v>
      </c>
      <c r="B1332">
        <v>2025</v>
      </c>
      <c r="C1332" t="s">
        <v>13</v>
      </c>
      <c r="D1332" t="s">
        <v>27</v>
      </c>
      <c r="E1332">
        <v>0</v>
      </c>
      <c r="F1332" s="8"/>
    </row>
    <row r="1333" spans="1:37" ht="15.75" hidden="1" thickBot="1" x14ac:dyDescent="0.3">
      <c r="A1333" t="s">
        <v>5</v>
      </c>
      <c r="B1333">
        <v>2025</v>
      </c>
      <c r="C1333" t="s">
        <v>14</v>
      </c>
      <c r="D1333" t="s">
        <v>27</v>
      </c>
      <c r="E1333">
        <v>0</v>
      </c>
      <c r="F1333" s="8"/>
      <c r="H1333" s="20" t="s">
        <v>62</v>
      </c>
      <c r="I1333" s="19">
        <f t="shared" ref="I1333" si="322">E1359+E1360+E1361+E1362+E1363+E1364+E1365+E1366+E1380+E1381+E1382+E1383+E1384+E1385+E1386+E1387</f>
        <v>0</v>
      </c>
      <c r="J1333" s="19">
        <f t="shared" ref="J1333:J1337" si="323">I1333/1000</f>
        <v>0</v>
      </c>
      <c r="K1333" s="18" t="s">
        <v>43</v>
      </c>
    </row>
    <row r="1334" spans="1:37" ht="15.75" hidden="1" thickBot="1" x14ac:dyDescent="0.3">
      <c r="A1334" t="s">
        <v>5</v>
      </c>
      <c r="B1334">
        <v>2025</v>
      </c>
      <c r="C1334" t="s">
        <v>15</v>
      </c>
      <c r="D1334" t="s">
        <v>27</v>
      </c>
      <c r="E1334">
        <v>0</v>
      </c>
      <c r="F1334" s="8"/>
      <c r="H1334" s="5"/>
      <c r="I1334" s="6">
        <f t="shared" ref="I1334" si="324">E1401+E1402+E1403+E1404+E1405+E1406+E1407+E1408</f>
        <v>61.959999999999987</v>
      </c>
      <c r="J1334" s="6">
        <f t="shared" si="323"/>
        <v>6.1959999999999987E-2</v>
      </c>
      <c r="K1334" s="7" t="s">
        <v>30</v>
      </c>
    </row>
    <row r="1335" spans="1:37" ht="15.75" hidden="1" thickBot="1" x14ac:dyDescent="0.3">
      <c r="A1335" t="s">
        <v>5</v>
      </c>
      <c r="B1335">
        <v>2025</v>
      </c>
      <c r="C1335" t="s">
        <v>16</v>
      </c>
      <c r="D1335" t="s">
        <v>27</v>
      </c>
      <c r="E1335">
        <v>0</v>
      </c>
      <c r="F1335" s="8"/>
      <c r="H1335" s="5"/>
      <c r="I1335" s="6">
        <f t="shared" ref="I1335" si="325">E1422+E1423+E1424+E1425+E1426+E1427+E1428+E1429</f>
        <v>474.15</v>
      </c>
      <c r="J1335" s="6">
        <f t="shared" si="323"/>
        <v>0.47414999999999996</v>
      </c>
      <c r="K1335" s="7" t="s">
        <v>44</v>
      </c>
    </row>
    <row r="1336" spans="1:37" ht="15.75" hidden="1" thickBot="1" x14ac:dyDescent="0.3">
      <c r="A1336" t="s">
        <v>5</v>
      </c>
      <c r="B1336">
        <v>2025</v>
      </c>
      <c r="C1336" t="s">
        <v>17</v>
      </c>
      <c r="D1336" t="s">
        <v>27</v>
      </c>
      <c r="E1336">
        <v>0</v>
      </c>
      <c r="F1336" s="8"/>
      <c r="H1336" s="5"/>
      <c r="I1336" s="6">
        <f t="shared" ref="I1336" si="326">E1443+E1444+E1445+E1446+E1447+E1448+E1449+E1450</f>
        <v>952.7399999999999</v>
      </c>
      <c r="J1336" s="6">
        <f t="shared" si="323"/>
        <v>0.95273999999999992</v>
      </c>
      <c r="K1336" s="7" t="s">
        <v>45</v>
      </c>
    </row>
    <row r="1337" spans="1:37" ht="15.75" hidden="1" thickBot="1" x14ac:dyDescent="0.3">
      <c r="A1337" t="s">
        <v>5</v>
      </c>
      <c r="B1337">
        <v>2025</v>
      </c>
      <c r="C1337" t="s">
        <v>18</v>
      </c>
      <c r="D1337" t="s">
        <v>27</v>
      </c>
      <c r="E1337">
        <v>0</v>
      </c>
      <c r="F1337" s="8"/>
      <c r="H1337" s="9"/>
      <c r="I1337" s="10">
        <f t="shared" ref="I1337" si="327">E1464+E1465+E1466+E1467+E1468+E1469+E1470+E1471</f>
        <v>399.64000000000004</v>
      </c>
      <c r="J1337" s="10">
        <f t="shared" si="323"/>
        <v>0.39964000000000005</v>
      </c>
      <c r="K1337" s="11" t="s">
        <v>46</v>
      </c>
    </row>
    <row r="1338" spans="1:37" ht="15.75" hidden="1" thickBot="1" x14ac:dyDescent="0.3">
      <c r="A1338" t="s">
        <v>5</v>
      </c>
      <c r="B1338">
        <v>2025</v>
      </c>
      <c r="C1338" t="s">
        <v>19</v>
      </c>
      <c r="D1338" t="s">
        <v>27</v>
      </c>
      <c r="E1338">
        <v>0</v>
      </c>
      <c r="F1338" s="8"/>
    </row>
    <row r="1339" spans="1:37" ht="15.75" hidden="1" thickBot="1" x14ac:dyDescent="0.3">
      <c r="A1339" t="s">
        <v>5</v>
      </c>
      <c r="B1339">
        <v>2025</v>
      </c>
      <c r="C1339" t="s">
        <v>20</v>
      </c>
      <c r="D1339" t="s">
        <v>27</v>
      </c>
      <c r="E1339">
        <v>0</v>
      </c>
      <c r="F1339" s="8"/>
    </row>
    <row r="1340" spans="1:37" ht="15.75" hidden="1" thickBot="1" x14ac:dyDescent="0.3">
      <c r="A1340" t="s">
        <v>5</v>
      </c>
      <c r="B1340">
        <v>2025</v>
      </c>
      <c r="C1340" t="s">
        <v>21</v>
      </c>
      <c r="D1340" t="s">
        <v>27</v>
      </c>
      <c r="E1340">
        <v>0</v>
      </c>
      <c r="F1340" s="8"/>
      <c r="H1340" s="20" t="s">
        <v>103</v>
      </c>
      <c r="I1340" s="19">
        <f t="shared" ref="I1340" si="328">SUM(E1350:E1353)+SUM(E1371:E1374)</f>
        <v>1.99</v>
      </c>
      <c r="J1340" s="19">
        <f t="shared" ref="J1340:J1345" si="329">I1340/1000</f>
        <v>1.99E-3</v>
      </c>
      <c r="K1340" s="18" t="s">
        <v>43</v>
      </c>
    </row>
    <row r="1341" spans="1:37" ht="15.75" hidden="1" thickBot="1" x14ac:dyDescent="0.3">
      <c r="A1341" t="s">
        <v>5</v>
      </c>
      <c r="B1341">
        <v>2025</v>
      </c>
      <c r="C1341" t="s">
        <v>22</v>
      </c>
      <c r="D1341" t="s">
        <v>27</v>
      </c>
      <c r="E1341">
        <v>0</v>
      </c>
      <c r="F1341" s="8"/>
      <c r="H1341" s="5"/>
      <c r="I1341" s="6">
        <f t="shared" ref="I1341" si="330">SUM(E1392:E1395)</f>
        <v>16.5</v>
      </c>
      <c r="J1341" s="6">
        <f t="shared" si="329"/>
        <v>1.6500000000000001E-2</v>
      </c>
      <c r="K1341" s="7" t="s">
        <v>30</v>
      </c>
    </row>
    <row r="1342" spans="1:37" ht="15.75" hidden="1" thickBot="1" x14ac:dyDescent="0.3">
      <c r="A1342" t="s">
        <v>5</v>
      </c>
      <c r="B1342">
        <v>2025</v>
      </c>
      <c r="C1342" t="s">
        <v>23</v>
      </c>
      <c r="D1342" t="s">
        <v>27</v>
      </c>
      <c r="E1342">
        <v>0</v>
      </c>
      <c r="F1342" s="8"/>
      <c r="H1342" s="5"/>
      <c r="I1342" s="6">
        <f t="shared" ref="I1342" si="331">SUM(E1413:E1416)</f>
        <v>183.56</v>
      </c>
      <c r="J1342" s="6">
        <f t="shared" si="329"/>
        <v>0.18356</v>
      </c>
      <c r="K1342" s="7" t="s">
        <v>44</v>
      </c>
    </row>
    <row r="1343" spans="1:37" ht="15.75" hidden="1" thickBot="1" x14ac:dyDescent="0.3">
      <c r="A1343" t="s">
        <v>5</v>
      </c>
      <c r="B1343">
        <v>2025</v>
      </c>
      <c r="C1343" t="s">
        <v>24</v>
      </c>
      <c r="D1343" t="s">
        <v>27</v>
      </c>
      <c r="E1343">
        <v>0</v>
      </c>
      <c r="F1343" s="8"/>
      <c r="H1343" s="5"/>
      <c r="I1343" s="6">
        <f t="shared" ref="I1343" si="332">SUM(E1434:E1437)</f>
        <v>1209.1199999999999</v>
      </c>
      <c r="J1343" s="6">
        <f t="shared" si="329"/>
        <v>1.20912</v>
      </c>
      <c r="K1343" s="7" t="s">
        <v>45</v>
      </c>
    </row>
    <row r="1344" spans="1:37" ht="15.75" hidden="1" thickBot="1" x14ac:dyDescent="0.3">
      <c r="A1344" t="s">
        <v>5</v>
      </c>
      <c r="B1344">
        <v>2025</v>
      </c>
      <c r="C1344" t="s">
        <v>25</v>
      </c>
      <c r="D1344" t="s">
        <v>27</v>
      </c>
      <c r="E1344">
        <v>0</v>
      </c>
      <c r="F1344" s="8"/>
      <c r="H1344" s="9"/>
      <c r="I1344" s="10">
        <f t="shared" ref="I1344" si="333">SUM(E1455:E1458)</f>
        <v>583.75</v>
      </c>
      <c r="J1344" s="10">
        <f t="shared" si="329"/>
        <v>0.58374999999999999</v>
      </c>
      <c r="K1344" s="11" t="s">
        <v>46</v>
      </c>
    </row>
    <row r="1345" spans="1:11" ht="15.75" hidden="1" thickBot="1" x14ac:dyDescent="0.3">
      <c r="A1345" t="s">
        <v>5</v>
      </c>
      <c r="B1345">
        <v>2025</v>
      </c>
      <c r="C1345" t="s">
        <v>26</v>
      </c>
      <c r="D1345" t="s">
        <v>27</v>
      </c>
      <c r="E1345">
        <v>0</v>
      </c>
      <c r="F1345" s="8"/>
      <c r="I1345">
        <f t="shared" ref="I1345" si="334">SUM(E1354:E1366)+SUM(E1375:E1387)+SUM(E1396:E1408)+SUM(E1417:E1429)+SUM(E1438:E1450)+SUM(E1459:E1471)</f>
        <v>4795.3</v>
      </c>
      <c r="J1345" s="6">
        <f t="shared" si="329"/>
        <v>4.7953000000000001</v>
      </c>
      <c r="K1345" s="6" t="s">
        <v>104</v>
      </c>
    </row>
    <row r="1346" spans="1:11" ht="15.75" hidden="1" thickBot="1" x14ac:dyDescent="0.3">
      <c r="A1346" t="s">
        <v>5</v>
      </c>
      <c r="B1346">
        <v>2025</v>
      </c>
      <c r="C1346" t="s">
        <v>6</v>
      </c>
      <c r="D1346" t="s">
        <v>28</v>
      </c>
      <c r="E1346">
        <v>0</v>
      </c>
      <c r="F1346" s="8"/>
    </row>
    <row r="1347" spans="1:11" ht="15.75" hidden="1" thickBot="1" x14ac:dyDescent="0.3">
      <c r="A1347" t="s">
        <v>5</v>
      </c>
      <c r="B1347">
        <v>2025</v>
      </c>
      <c r="C1347" t="s">
        <v>7</v>
      </c>
      <c r="D1347" t="s">
        <v>28</v>
      </c>
      <c r="E1347">
        <v>0</v>
      </c>
      <c r="F1347" s="8"/>
    </row>
    <row r="1348" spans="1:11" ht="15.75" hidden="1" thickBot="1" x14ac:dyDescent="0.3">
      <c r="A1348" t="s">
        <v>5</v>
      </c>
      <c r="B1348">
        <v>2025</v>
      </c>
      <c r="C1348" t="s">
        <v>8</v>
      </c>
      <c r="D1348" t="s">
        <v>28</v>
      </c>
      <c r="E1348">
        <v>0</v>
      </c>
      <c r="F1348" s="8"/>
    </row>
    <row r="1349" spans="1:11" ht="15.75" hidden="1" thickBot="1" x14ac:dyDescent="0.3">
      <c r="A1349" t="s">
        <v>5</v>
      </c>
      <c r="B1349">
        <v>2025</v>
      </c>
      <c r="C1349" t="s">
        <v>9</v>
      </c>
      <c r="D1349" t="s">
        <v>28</v>
      </c>
      <c r="E1349">
        <v>0</v>
      </c>
      <c r="F1349" s="8"/>
    </row>
    <row r="1350" spans="1:11" ht="15.75" hidden="1" thickBot="1" x14ac:dyDescent="0.3">
      <c r="A1350" t="s">
        <v>5</v>
      </c>
      <c r="B1350">
        <v>2025</v>
      </c>
      <c r="C1350" t="s">
        <v>10</v>
      </c>
      <c r="D1350" t="s">
        <v>28</v>
      </c>
      <c r="E1350">
        <v>0</v>
      </c>
      <c r="F1350" s="8"/>
    </row>
    <row r="1351" spans="1:11" ht="15.75" hidden="1" thickBot="1" x14ac:dyDescent="0.3">
      <c r="A1351" t="s">
        <v>5</v>
      </c>
      <c r="B1351">
        <v>2025</v>
      </c>
      <c r="C1351" t="s">
        <v>11</v>
      </c>
      <c r="D1351" t="s">
        <v>28</v>
      </c>
      <c r="E1351">
        <v>0</v>
      </c>
      <c r="F1351" s="8"/>
    </row>
    <row r="1352" spans="1:11" ht="15.75" hidden="1" thickBot="1" x14ac:dyDescent="0.3">
      <c r="A1352" t="s">
        <v>5</v>
      </c>
      <c r="B1352">
        <v>2025</v>
      </c>
      <c r="C1352" t="s">
        <v>12</v>
      </c>
      <c r="D1352" t="s">
        <v>28</v>
      </c>
      <c r="E1352">
        <v>0</v>
      </c>
      <c r="F1352" s="8"/>
    </row>
    <row r="1353" spans="1:11" ht="15.75" hidden="1" thickBot="1" x14ac:dyDescent="0.3">
      <c r="A1353" t="s">
        <v>5</v>
      </c>
      <c r="B1353">
        <v>2025</v>
      </c>
      <c r="C1353" t="s">
        <v>13</v>
      </c>
      <c r="D1353" t="s">
        <v>28</v>
      </c>
      <c r="E1353">
        <v>0</v>
      </c>
      <c r="F1353" s="8"/>
    </row>
    <row r="1354" spans="1:11" ht="15.75" hidden="1" thickBot="1" x14ac:dyDescent="0.3">
      <c r="A1354" t="s">
        <v>5</v>
      </c>
      <c r="B1354">
        <v>2025</v>
      </c>
      <c r="C1354" t="s">
        <v>14</v>
      </c>
      <c r="D1354" t="s">
        <v>28</v>
      </c>
      <c r="E1354">
        <v>0</v>
      </c>
      <c r="F1354" s="8"/>
    </row>
    <row r="1355" spans="1:11" ht="15.75" hidden="1" thickBot="1" x14ac:dyDescent="0.3">
      <c r="A1355" t="s">
        <v>5</v>
      </c>
      <c r="B1355">
        <v>2025</v>
      </c>
      <c r="C1355" t="s">
        <v>15</v>
      </c>
      <c r="D1355" t="s">
        <v>28</v>
      </c>
      <c r="E1355">
        <v>0</v>
      </c>
      <c r="F1355" s="8"/>
    </row>
    <row r="1356" spans="1:11" ht="15.75" hidden="1" thickBot="1" x14ac:dyDescent="0.3">
      <c r="A1356" t="s">
        <v>5</v>
      </c>
      <c r="B1356">
        <v>2025</v>
      </c>
      <c r="C1356" t="s">
        <v>16</v>
      </c>
      <c r="D1356" t="s">
        <v>28</v>
      </c>
      <c r="E1356">
        <v>0</v>
      </c>
      <c r="F1356" s="8"/>
    </row>
    <row r="1357" spans="1:11" ht="15.75" hidden="1" thickBot="1" x14ac:dyDescent="0.3">
      <c r="A1357" t="s">
        <v>5</v>
      </c>
      <c r="B1357">
        <v>2025</v>
      </c>
      <c r="C1357" t="s">
        <v>17</v>
      </c>
      <c r="D1357" t="s">
        <v>28</v>
      </c>
      <c r="E1357">
        <v>0</v>
      </c>
      <c r="F1357" s="8"/>
    </row>
    <row r="1358" spans="1:11" ht="15.75" hidden="1" thickBot="1" x14ac:dyDescent="0.3">
      <c r="A1358" t="s">
        <v>5</v>
      </c>
      <c r="B1358">
        <v>2025</v>
      </c>
      <c r="C1358" t="s">
        <v>18</v>
      </c>
      <c r="D1358" t="s">
        <v>28</v>
      </c>
      <c r="E1358">
        <v>0</v>
      </c>
      <c r="F1358" s="8"/>
    </row>
    <row r="1359" spans="1:11" ht="15.75" hidden="1" thickBot="1" x14ac:dyDescent="0.3">
      <c r="A1359" t="s">
        <v>5</v>
      </c>
      <c r="B1359">
        <v>2025</v>
      </c>
      <c r="C1359" t="s">
        <v>19</v>
      </c>
      <c r="D1359" t="s">
        <v>28</v>
      </c>
      <c r="E1359">
        <v>0</v>
      </c>
      <c r="F1359" s="8"/>
    </row>
    <row r="1360" spans="1:11" ht="15.75" hidden="1" thickBot="1" x14ac:dyDescent="0.3">
      <c r="A1360" t="s">
        <v>5</v>
      </c>
      <c r="B1360">
        <v>2025</v>
      </c>
      <c r="C1360" t="s">
        <v>20</v>
      </c>
      <c r="D1360" t="s">
        <v>28</v>
      </c>
      <c r="E1360">
        <v>0</v>
      </c>
      <c r="F1360" s="8"/>
    </row>
    <row r="1361" spans="1:6" ht="15.75" hidden="1" thickBot="1" x14ac:dyDescent="0.3">
      <c r="A1361" t="s">
        <v>5</v>
      </c>
      <c r="B1361">
        <v>2025</v>
      </c>
      <c r="C1361" t="s">
        <v>21</v>
      </c>
      <c r="D1361" t="s">
        <v>28</v>
      </c>
      <c r="E1361">
        <v>0</v>
      </c>
      <c r="F1361" s="8"/>
    </row>
    <row r="1362" spans="1:6" ht="15.75" hidden="1" thickBot="1" x14ac:dyDescent="0.3">
      <c r="A1362" t="s">
        <v>5</v>
      </c>
      <c r="B1362">
        <v>2025</v>
      </c>
      <c r="C1362" t="s">
        <v>22</v>
      </c>
      <c r="D1362" t="s">
        <v>28</v>
      </c>
      <c r="E1362">
        <v>0</v>
      </c>
      <c r="F1362" s="8"/>
    </row>
    <row r="1363" spans="1:6" ht="15.75" hidden="1" thickBot="1" x14ac:dyDescent="0.3">
      <c r="A1363" t="s">
        <v>5</v>
      </c>
      <c r="B1363">
        <v>2025</v>
      </c>
      <c r="C1363" t="s">
        <v>23</v>
      </c>
      <c r="D1363" t="s">
        <v>28</v>
      </c>
      <c r="E1363">
        <v>0</v>
      </c>
      <c r="F1363" s="8"/>
    </row>
    <row r="1364" spans="1:6" ht="15.75" hidden="1" thickBot="1" x14ac:dyDescent="0.3">
      <c r="A1364" t="s">
        <v>5</v>
      </c>
      <c r="B1364">
        <v>2025</v>
      </c>
      <c r="C1364" t="s">
        <v>24</v>
      </c>
      <c r="D1364" t="s">
        <v>28</v>
      </c>
      <c r="E1364">
        <v>0</v>
      </c>
      <c r="F1364" s="8"/>
    </row>
    <row r="1365" spans="1:6" ht="15.75" hidden="1" thickBot="1" x14ac:dyDescent="0.3">
      <c r="A1365" t="s">
        <v>5</v>
      </c>
      <c r="B1365">
        <v>2025</v>
      </c>
      <c r="C1365" t="s">
        <v>25</v>
      </c>
      <c r="D1365" t="s">
        <v>28</v>
      </c>
      <c r="E1365">
        <v>0</v>
      </c>
      <c r="F1365" s="8"/>
    </row>
    <row r="1366" spans="1:6" ht="15.75" hidden="1" thickBot="1" x14ac:dyDescent="0.3">
      <c r="A1366" t="s">
        <v>5</v>
      </c>
      <c r="B1366">
        <v>2025</v>
      </c>
      <c r="C1366" t="s">
        <v>26</v>
      </c>
      <c r="D1366" t="s">
        <v>28</v>
      </c>
      <c r="E1366">
        <v>0</v>
      </c>
      <c r="F1366" s="8"/>
    </row>
    <row r="1367" spans="1:6" ht="15.75" hidden="1" thickBot="1" x14ac:dyDescent="0.3">
      <c r="A1367" t="s">
        <v>5</v>
      </c>
      <c r="B1367">
        <v>2025</v>
      </c>
      <c r="C1367" t="s">
        <v>6</v>
      </c>
      <c r="D1367" t="s">
        <v>29</v>
      </c>
      <c r="E1367">
        <v>0</v>
      </c>
      <c r="F1367" s="8"/>
    </row>
    <row r="1368" spans="1:6" ht="15.75" hidden="1" thickBot="1" x14ac:dyDescent="0.3">
      <c r="A1368" t="s">
        <v>5</v>
      </c>
      <c r="B1368">
        <v>2025</v>
      </c>
      <c r="C1368" t="s">
        <v>7</v>
      </c>
      <c r="D1368" t="s">
        <v>29</v>
      </c>
      <c r="E1368">
        <v>0</v>
      </c>
      <c r="F1368" s="8"/>
    </row>
    <row r="1369" spans="1:6" ht="15.75" hidden="1" thickBot="1" x14ac:dyDescent="0.3">
      <c r="A1369" t="s">
        <v>5</v>
      </c>
      <c r="B1369">
        <v>2025</v>
      </c>
      <c r="C1369" t="s">
        <v>8</v>
      </c>
      <c r="D1369" t="s">
        <v>29</v>
      </c>
      <c r="E1369">
        <v>0</v>
      </c>
      <c r="F1369" s="8"/>
    </row>
    <row r="1370" spans="1:6" ht="15.75" hidden="1" thickBot="1" x14ac:dyDescent="0.3">
      <c r="A1370" t="s">
        <v>5</v>
      </c>
      <c r="B1370">
        <v>2025</v>
      </c>
      <c r="C1370" t="s">
        <v>9</v>
      </c>
      <c r="D1370" t="s">
        <v>29</v>
      </c>
      <c r="E1370">
        <v>0.4</v>
      </c>
      <c r="F1370" s="8"/>
    </row>
    <row r="1371" spans="1:6" ht="15.75" hidden="1" thickBot="1" x14ac:dyDescent="0.3">
      <c r="A1371" t="s">
        <v>5</v>
      </c>
      <c r="B1371">
        <v>2025</v>
      </c>
      <c r="C1371" t="s">
        <v>10</v>
      </c>
      <c r="D1371" t="s">
        <v>29</v>
      </c>
      <c r="E1371">
        <v>0.42</v>
      </c>
      <c r="F1371" s="8"/>
    </row>
    <row r="1372" spans="1:6" ht="15.75" hidden="1" thickBot="1" x14ac:dyDescent="0.3">
      <c r="A1372" t="s">
        <v>5</v>
      </c>
      <c r="B1372">
        <v>2025</v>
      </c>
      <c r="C1372" t="s">
        <v>11</v>
      </c>
      <c r="D1372" t="s">
        <v>29</v>
      </c>
      <c r="E1372">
        <v>0.49</v>
      </c>
      <c r="F1372" s="8"/>
    </row>
    <row r="1373" spans="1:6" ht="15.75" hidden="1" thickBot="1" x14ac:dyDescent="0.3">
      <c r="A1373" t="s">
        <v>5</v>
      </c>
      <c r="B1373">
        <v>2025</v>
      </c>
      <c r="C1373" t="s">
        <v>12</v>
      </c>
      <c r="D1373" t="s">
        <v>29</v>
      </c>
      <c r="E1373">
        <v>0.55000000000000004</v>
      </c>
      <c r="F1373" s="8"/>
    </row>
    <row r="1374" spans="1:6" ht="15.75" hidden="1" thickBot="1" x14ac:dyDescent="0.3">
      <c r="A1374" t="s">
        <v>5</v>
      </c>
      <c r="B1374">
        <v>2025</v>
      </c>
      <c r="C1374" t="s">
        <v>13</v>
      </c>
      <c r="D1374" t="s">
        <v>29</v>
      </c>
      <c r="E1374">
        <v>0.53</v>
      </c>
      <c r="F1374" s="8"/>
    </row>
    <row r="1375" spans="1:6" ht="15.75" hidden="1" thickBot="1" x14ac:dyDescent="0.3">
      <c r="A1375" t="s">
        <v>5</v>
      </c>
      <c r="B1375">
        <v>2025</v>
      </c>
      <c r="C1375" t="s">
        <v>14</v>
      </c>
      <c r="D1375" t="s">
        <v>29</v>
      </c>
      <c r="E1375">
        <v>0</v>
      </c>
      <c r="F1375" s="8"/>
    </row>
    <row r="1376" spans="1:6" ht="15.75" hidden="1" thickBot="1" x14ac:dyDescent="0.3">
      <c r="A1376" t="s">
        <v>5</v>
      </c>
      <c r="B1376">
        <v>2025</v>
      </c>
      <c r="C1376" t="s">
        <v>15</v>
      </c>
      <c r="D1376" t="s">
        <v>29</v>
      </c>
      <c r="E1376">
        <v>0</v>
      </c>
      <c r="F1376" s="8"/>
    </row>
    <row r="1377" spans="1:6" ht="15.75" hidden="1" thickBot="1" x14ac:dyDescent="0.3">
      <c r="A1377" t="s">
        <v>5</v>
      </c>
      <c r="B1377">
        <v>2025</v>
      </c>
      <c r="C1377" t="s">
        <v>16</v>
      </c>
      <c r="D1377" t="s">
        <v>29</v>
      </c>
      <c r="E1377">
        <v>0</v>
      </c>
      <c r="F1377" s="8"/>
    </row>
    <row r="1378" spans="1:6" ht="15.75" hidden="1" thickBot="1" x14ac:dyDescent="0.3">
      <c r="A1378" t="s">
        <v>5</v>
      </c>
      <c r="B1378">
        <v>2025</v>
      </c>
      <c r="C1378" t="s">
        <v>17</v>
      </c>
      <c r="D1378" t="s">
        <v>29</v>
      </c>
      <c r="E1378">
        <v>0</v>
      </c>
      <c r="F1378" s="8"/>
    </row>
    <row r="1379" spans="1:6" ht="15.75" hidden="1" thickBot="1" x14ac:dyDescent="0.3">
      <c r="A1379" t="s">
        <v>5</v>
      </c>
      <c r="B1379">
        <v>2025</v>
      </c>
      <c r="C1379" t="s">
        <v>18</v>
      </c>
      <c r="D1379" t="s">
        <v>29</v>
      </c>
      <c r="E1379">
        <v>0</v>
      </c>
      <c r="F1379" s="8"/>
    </row>
    <row r="1380" spans="1:6" ht="15.75" hidden="1" thickBot="1" x14ac:dyDescent="0.3">
      <c r="A1380" t="s">
        <v>5</v>
      </c>
      <c r="B1380">
        <v>2025</v>
      </c>
      <c r="C1380" t="s">
        <v>19</v>
      </c>
      <c r="D1380" t="s">
        <v>29</v>
      </c>
      <c r="E1380">
        <v>0</v>
      </c>
      <c r="F1380" s="8"/>
    </row>
    <row r="1381" spans="1:6" ht="15.75" hidden="1" thickBot="1" x14ac:dyDescent="0.3">
      <c r="A1381" t="s">
        <v>5</v>
      </c>
      <c r="B1381">
        <v>2025</v>
      </c>
      <c r="C1381" t="s">
        <v>20</v>
      </c>
      <c r="D1381" t="s">
        <v>29</v>
      </c>
      <c r="E1381">
        <v>0</v>
      </c>
      <c r="F1381" s="8"/>
    </row>
    <row r="1382" spans="1:6" ht="15.75" hidden="1" thickBot="1" x14ac:dyDescent="0.3">
      <c r="A1382" t="s">
        <v>5</v>
      </c>
      <c r="B1382">
        <v>2025</v>
      </c>
      <c r="C1382" t="s">
        <v>21</v>
      </c>
      <c r="D1382" t="s">
        <v>29</v>
      </c>
      <c r="E1382">
        <v>0</v>
      </c>
      <c r="F1382" s="8"/>
    </row>
    <row r="1383" spans="1:6" ht="15.75" hidden="1" thickBot="1" x14ac:dyDescent="0.3">
      <c r="A1383" t="s">
        <v>5</v>
      </c>
      <c r="B1383">
        <v>2025</v>
      </c>
      <c r="C1383" t="s">
        <v>22</v>
      </c>
      <c r="D1383" t="s">
        <v>29</v>
      </c>
      <c r="E1383">
        <v>0</v>
      </c>
      <c r="F1383" s="8"/>
    </row>
    <row r="1384" spans="1:6" ht="15.75" hidden="1" thickBot="1" x14ac:dyDescent="0.3">
      <c r="A1384" t="s">
        <v>5</v>
      </c>
      <c r="B1384">
        <v>2025</v>
      </c>
      <c r="C1384" t="s">
        <v>23</v>
      </c>
      <c r="D1384" t="s">
        <v>29</v>
      </c>
      <c r="E1384">
        <v>0</v>
      </c>
      <c r="F1384" s="8"/>
    </row>
    <row r="1385" spans="1:6" ht="15.75" hidden="1" thickBot="1" x14ac:dyDescent="0.3">
      <c r="A1385" t="s">
        <v>5</v>
      </c>
      <c r="B1385">
        <v>2025</v>
      </c>
      <c r="C1385" t="s">
        <v>24</v>
      </c>
      <c r="D1385" t="s">
        <v>29</v>
      </c>
      <c r="E1385">
        <v>0</v>
      </c>
      <c r="F1385" s="8"/>
    </row>
    <row r="1386" spans="1:6" ht="15.75" hidden="1" thickBot="1" x14ac:dyDescent="0.3">
      <c r="A1386" t="s">
        <v>5</v>
      </c>
      <c r="B1386">
        <v>2025</v>
      </c>
      <c r="C1386" t="s">
        <v>25</v>
      </c>
      <c r="D1386" t="s">
        <v>29</v>
      </c>
      <c r="E1386">
        <v>0</v>
      </c>
      <c r="F1386" s="8"/>
    </row>
    <row r="1387" spans="1:6" ht="15.75" hidden="1" thickBot="1" x14ac:dyDescent="0.3">
      <c r="A1387" t="s">
        <v>5</v>
      </c>
      <c r="B1387">
        <v>2025</v>
      </c>
      <c r="C1387" t="s">
        <v>26</v>
      </c>
      <c r="D1387" t="s">
        <v>29</v>
      </c>
      <c r="E1387">
        <v>0</v>
      </c>
      <c r="F1387" s="8"/>
    </row>
    <row r="1388" spans="1:6" ht="15.75" hidden="1" thickBot="1" x14ac:dyDescent="0.3">
      <c r="A1388" t="s">
        <v>5</v>
      </c>
      <c r="B1388">
        <v>2025</v>
      </c>
      <c r="C1388" t="s">
        <v>6</v>
      </c>
      <c r="D1388" t="s">
        <v>30</v>
      </c>
      <c r="E1388">
        <v>0</v>
      </c>
      <c r="F1388" s="8"/>
    </row>
    <row r="1389" spans="1:6" ht="15.75" hidden="1" thickBot="1" x14ac:dyDescent="0.3">
      <c r="A1389" t="s">
        <v>5</v>
      </c>
      <c r="B1389">
        <v>2025</v>
      </c>
      <c r="C1389" t="s">
        <v>7</v>
      </c>
      <c r="D1389" t="s">
        <v>30</v>
      </c>
      <c r="E1389">
        <v>0</v>
      </c>
      <c r="F1389" s="8"/>
    </row>
    <row r="1390" spans="1:6" ht="15.75" hidden="1" thickBot="1" x14ac:dyDescent="0.3">
      <c r="A1390" t="s">
        <v>5</v>
      </c>
      <c r="B1390">
        <v>2025</v>
      </c>
      <c r="C1390" t="s">
        <v>8</v>
      </c>
      <c r="D1390" t="s">
        <v>30</v>
      </c>
      <c r="E1390">
        <v>0</v>
      </c>
      <c r="F1390" s="8"/>
    </row>
    <row r="1391" spans="1:6" ht="15.75" hidden="1" thickBot="1" x14ac:dyDescent="0.3">
      <c r="A1391" t="s">
        <v>5</v>
      </c>
      <c r="B1391">
        <v>2025</v>
      </c>
      <c r="C1391" t="s">
        <v>9</v>
      </c>
      <c r="D1391" t="s">
        <v>30</v>
      </c>
      <c r="E1391">
        <v>57.55</v>
      </c>
      <c r="F1391" s="8"/>
    </row>
    <row r="1392" spans="1:6" ht="15.75" hidden="1" thickBot="1" x14ac:dyDescent="0.3">
      <c r="A1392" t="s">
        <v>5</v>
      </c>
      <c r="B1392">
        <v>2025</v>
      </c>
      <c r="C1392" t="s">
        <v>10</v>
      </c>
      <c r="D1392" t="s">
        <v>30</v>
      </c>
      <c r="E1392">
        <v>3.37</v>
      </c>
      <c r="F1392" s="8"/>
    </row>
    <row r="1393" spans="1:6" ht="15.75" hidden="1" thickBot="1" x14ac:dyDescent="0.3">
      <c r="A1393" t="s">
        <v>5</v>
      </c>
      <c r="B1393">
        <v>2025</v>
      </c>
      <c r="C1393" t="s">
        <v>11</v>
      </c>
      <c r="D1393" t="s">
        <v>30</v>
      </c>
      <c r="E1393">
        <v>4.63</v>
      </c>
      <c r="F1393" s="8"/>
    </row>
    <row r="1394" spans="1:6" ht="15.75" hidden="1" thickBot="1" x14ac:dyDescent="0.3">
      <c r="A1394" t="s">
        <v>5</v>
      </c>
      <c r="B1394">
        <v>2025</v>
      </c>
      <c r="C1394" t="s">
        <v>12</v>
      </c>
      <c r="D1394" t="s">
        <v>30</v>
      </c>
      <c r="E1394">
        <v>3.94</v>
      </c>
      <c r="F1394" s="8"/>
    </row>
    <row r="1395" spans="1:6" ht="15.75" hidden="1" thickBot="1" x14ac:dyDescent="0.3">
      <c r="A1395" t="s">
        <v>5</v>
      </c>
      <c r="B1395">
        <v>2025</v>
      </c>
      <c r="C1395" t="s">
        <v>13</v>
      </c>
      <c r="D1395" t="s">
        <v>30</v>
      </c>
      <c r="E1395">
        <v>4.5599999999999996</v>
      </c>
      <c r="F1395" s="8"/>
    </row>
    <row r="1396" spans="1:6" ht="15.75" hidden="1" thickBot="1" x14ac:dyDescent="0.3">
      <c r="A1396" t="s">
        <v>5</v>
      </c>
      <c r="B1396">
        <v>2025</v>
      </c>
      <c r="C1396" t="s">
        <v>14</v>
      </c>
      <c r="D1396" t="s">
        <v>30</v>
      </c>
      <c r="E1396">
        <v>5.49</v>
      </c>
      <c r="F1396" s="8"/>
    </row>
    <row r="1397" spans="1:6" ht="15.75" hidden="1" thickBot="1" x14ac:dyDescent="0.3">
      <c r="A1397" t="s">
        <v>5</v>
      </c>
      <c r="B1397">
        <v>2025</v>
      </c>
      <c r="C1397" t="s">
        <v>15</v>
      </c>
      <c r="D1397" t="s">
        <v>30</v>
      </c>
      <c r="E1397">
        <v>6.26</v>
      </c>
      <c r="F1397" s="8"/>
    </row>
    <row r="1398" spans="1:6" ht="15.75" hidden="1" thickBot="1" x14ac:dyDescent="0.3">
      <c r="A1398" t="s">
        <v>5</v>
      </c>
      <c r="B1398">
        <v>2025</v>
      </c>
      <c r="C1398" t="s">
        <v>16</v>
      </c>
      <c r="D1398" t="s">
        <v>30</v>
      </c>
      <c r="E1398">
        <v>7.99</v>
      </c>
      <c r="F1398" s="8"/>
    </row>
    <row r="1399" spans="1:6" ht="15.75" hidden="1" thickBot="1" x14ac:dyDescent="0.3">
      <c r="A1399" t="s">
        <v>5</v>
      </c>
      <c r="B1399">
        <v>2025</v>
      </c>
      <c r="C1399" t="s">
        <v>17</v>
      </c>
      <c r="D1399" t="s">
        <v>30</v>
      </c>
      <c r="E1399">
        <v>14.38</v>
      </c>
      <c r="F1399" s="8"/>
    </row>
    <row r="1400" spans="1:6" ht="15.75" hidden="1" thickBot="1" x14ac:dyDescent="0.3">
      <c r="A1400" t="s">
        <v>5</v>
      </c>
      <c r="B1400">
        <v>2025</v>
      </c>
      <c r="C1400" t="s">
        <v>18</v>
      </c>
      <c r="D1400" t="s">
        <v>30</v>
      </c>
      <c r="E1400">
        <v>15.35</v>
      </c>
      <c r="F1400" s="8"/>
    </row>
    <row r="1401" spans="1:6" ht="15.75" hidden="1" thickBot="1" x14ac:dyDescent="0.3">
      <c r="A1401" t="s">
        <v>5</v>
      </c>
      <c r="B1401">
        <v>2025</v>
      </c>
      <c r="C1401" t="s">
        <v>19</v>
      </c>
      <c r="D1401" t="s">
        <v>30</v>
      </c>
      <c r="E1401">
        <v>15.76</v>
      </c>
      <c r="F1401" s="8"/>
    </row>
    <row r="1402" spans="1:6" ht="15.75" hidden="1" thickBot="1" x14ac:dyDescent="0.3">
      <c r="A1402" t="s">
        <v>5</v>
      </c>
      <c r="B1402">
        <v>2025</v>
      </c>
      <c r="C1402" t="s">
        <v>20</v>
      </c>
      <c r="D1402" t="s">
        <v>30</v>
      </c>
      <c r="E1402">
        <v>14.83</v>
      </c>
      <c r="F1402" s="8"/>
    </row>
    <row r="1403" spans="1:6" ht="15.75" hidden="1" thickBot="1" x14ac:dyDescent="0.3">
      <c r="A1403" t="s">
        <v>5</v>
      </c>
      <c r="B1403">
        <v>2025</v>
      </c>
      <c r="C1403" t="s">
        <v>21</v>
      </c>
      <c r="D1403" t="s">
        <v>30</v>
      </c>
      <c r="E1403">
        <v>12.54</v>
      </c>
      <c r="F1403" s="8"/>
    </row>
    <row r="1404" spans="1:6" ht="15.75" hidden="1" thickBot="1" x14ac:dyDescent="0.3">
      <c r="A1404" t="s">
        <v>5</v>
      </c>
      <c r="B1404">
        <v>2025</v>
      </c>
      <c r="C1404" t="s">
        <v>22</v>
      </c>
      <c r="D1404" t="s">
        <v>30</v>
      </c>
      <c r="E1404">
        <v>8.01</v>
      </c>
      <c r="F1404" s="8"/>
    </row>
    <row r="1405" spans="1:6" ht="15.75" hidden="1" thickBot="1" x14ac:dyDescent="0.3">
      <c r="A1405" t="s">
        <v>5</v>
      </c>
      <c r="B1405">
        <v>2025</v>
      </c>
      <c r="C1405" t="s">
        <v>23</v>
      </c>
      <c r="D1405" t="s">
        <v>30</v>
      </c>
      <c r="E1405">
        <v>6.01</v>
      </c>
      <c r="F1405" s="8"/>
    </row>
    <row r="1406" spans="1:6" ht="15.75" hidden="1" thickBot="1" x14ac:dyDescent="0.3">
      <c r="A1406" t="s">
        <v>5</v>
      </c>
      <c r="B1406">
        <v>2025</v>
      </c>
      <c r="C1406" t="s">
        <v>24</v>
      </c>
      <c r="D1406" t="s">
        <v>30</v>
      </c>
      <c r="E1406">
        <v>3.32</v>
      </c>
      <c r="F1406" s="8"/>
    </row>
    <row r="1407" spans="1:6" ht="15.75" hidden="1" thickBot="1" x14ac:dyDescent="0.3">
      <c r="A1407" t="s">
        <v>5</v>
      </c>
      <c r="B1407">
        <v>2025</v>
      </c>
      <c r="C1407" t="s">
        <v>25</v>
      </c>
      <c r="D1407" t="s">
        <v>30</v>
      </c>
      <c r="E1407">
        <v>1.19</v>
      </c>
      <c r="F1407" s="8"/>
    </row>
    <row r="1408" spans="1:6" ht="15.75" hidden="1" thickBot="1" x14ac:dyDescent="0.3">
      <c r="A1408" t="s">
        <v>5</v>
      </c>
      <c r="B1408">
        <v>2025</v>
      </c>
      <c r="C1408" t="s">
        <v>26</v>
      </c>
      <c r="D1408" t="s">
        <v>30</v>
      </c>
      <c r="E1408">
        <v>0.3</v>
      </c>
      <c r="F1408" s="8"/>
    </row>
    <row r="1409" spans="1:6" ht="15.75" hidden="1" thickBot="1" x14ac:dyDescent="0.3">
      <c r="A1409" t="s">
        <v>5</v>
      </c>
      <c r="B1409">
        <v>2025</v>
      </c>
      <c r="C1409" t="s">
        <v>6</v>
      </c>
      <c r="D1409" t="s">
        <v>31</v>
      </c>
      <c r="E1409">
        <v>0</v>
      </c>
      <c r="F1409" s="8"/>
    </row>
    <row r="1410" spans="1:6" ht="15.75" hidden="1" thickBot="1" x14ac:dyDescent="0.3">
      <c r="A1410" t="s">
        <v>5</v>
      </c>
      <c r="B1410">
        <v>2025</v>
      </c>
      <c r="C1410" t="s">
        <v>7</v>
      </c>
      <c r="D1410" t="s">
        <v>31</v>
      </c>
      <c r="E1410">
        <v>0</v>
      </c>
      <c r="F1410" s="8"/>
    </row>
    <row r="1411" spans="1:6" ht="15.75" hidden="1" thickBot="1" x14ac:dyDescent="0.3">
      <c r="A1411" t="s">
        <v>5</v>
      </c>
      <c r="B1411">
        <v>2025</v>
      </c>
      <c r="C1411" t="s">
        <v>8</v>
      </c>
      <c r="D1411" t="s">
        <v>31</v>
      </c>
      <c r="E1411">
        <v>0</v>
      </c>
      <c r="F1411" s="8"/>
    </row>
    <row r="1412" spans="1:6" ht="15.75" hidden="1" thickBot="1" x14ac:dyDescent="0.3">
      <c r="A1412" t="s">
        <v>5</v>
      </c>
      <c r="B1412">
        <v>2025</v>
      </c>
      <c r="C1412" t="s">
        <v>9</v>
      </c>
      <c r="D1412" t="s">
        <v>31</v>
      </c>
      <c r="E1412">
        <v>288.82</v>
      </c>
      <c r="F1412" s="8"/>
    </row>
    <row r="1413" spans="1:6" ht="15.75" hidden="1" thickBot="1" x14ac:dyDescent="0.3">
      <c r="A1413" t="s">
        <v>5</v>
      </c>
      <c r="B1413">
        <v>2025</v>
      </c>
      <c r="C1413" t="s">
        <v>10</v>
      </c>
      <c r="D1413" t="s">
        <v>31</v>
      </c>
      <c r="E1413">
        <v>58.2</v>
      </c>
      <c r="F1413" s="8"/>
    </row>
    <row r="1414" spans="1:6" ht="15.75" hidden="1" thickBot="1" x14ac:dyDescent="0.3">
      <c r="A1414" t="s">
        <v>5</v>
      </c>
      <c r="B1414">
        <v>2025</v>
      </c>
      <c r="C1414" t="s">
        <v>11</v>
      </c>
      <c r="D1414" t="s">
        <v>31</v>
      </c>
      <c r="E1414">
        <v>33.369999999999997</v>
      </c>
      <c r="F1414" s="8"/>
    </row>
    <row r="1415" spans="1:6" ht="15.75" hidden="1" thickBot="1" x14ac:dyDescent="0.3">
      <c r="A1415" t="s">
        <v>5</v>
      </c>
      <c r="B1415">
        <v>2025</v>
      </c>
      <c r="C1415" t="s">
        <v>12</v>
      </c>
      <c r="D1415" t="s">
        <v>31</v>
      </c>
      <c r="E1415">
        <v>42.59</v>
      </c>
      <c r="F1415" s="8"/>
    </row>
    <row r="1416" spans="1:6" ht="15.75" hidden="1" thickBot="1" x14ac:dyDescent="0.3">
      <c r="A1416" t="s">
        <v>5</v>
      </c>
      <c r="B1416">
        <v>2025</v>
      </c>
      <c r="C1416" t="s">
        <v>13</v>
      </c>
      <c r="D1416" t="s">
        <v>31</v>
      </c>
      <c r="E1416">
        <v>49.4</v>
      </c>
      <c r="F1416" s="8"/>
    </row>
    <row r="1417" spans="1:6" ht="15.75" hidden="1" thickBot="1" x14ac:dyDescent="0.3">
      <c r="A1417" t="s">
        <v>5</v>
      </c>
      <c r="B1417">
        <v>2025</v>
      </c>
      <c r="C1417" t="s">
        <v>14</v>
      </c>
      <c r="D1417" t="s">
        <v>31</v>
      </c>
      <c r="E1417">
        <v>59.57</v>
      </c>
      <c r="F1417" s="8"/>
    </row>
    <row r="1418" spans="1:6" ht="15.75" hidden="1" thickBot="1" x14ac:dyDescent="0.3">
      <c r="A1418" t="s">
        <v>5</v>
      </c>
      <c r="B1418">
        <v>2025</v>
      </c>
      <c r="C1418" t="s">
        <v>15</v>
      </c>
      <c r="D1418" t="s">
        <v>31</v>
      </c>
      <c r="E1418">
        <v>68.069999999999993</v>
      </c>
      <c r="F1418" s="8"/>
    </row>
    <row r="1419" spans="1:6" ht="15.75" hidden="1" thickBot="1" x14ac:dyDescent="0.3">
      <c r="A1419" t="s">
        <v>5</v>
      </c>
      <c r="B1419">
        <v>2025</v>
      </c>
      <c r="C1419" t="s">
        <v>16</v>
      </c>
      <c r="D1419" t="s">
        <v>31</v>
      </c>
      <c r="E1419">
        <v>87.11</v>
      </c>
      <c r="F1419" s="8"/>
    </row>
    <row r="1420" spans="1:6" ht="15.75" hidden="1" thickBot="1" x14ac:dyDescent="0.3">
      <c r="A1420" t="s">
        <v>5</v>
      </c>
      <c r="B1420">
        <v>2025</v>
      </c>
      <c r="C1420" t="s">
        <v>17</v>
      </c>
      <c r="D1420" t="s">
        <v>31</v>
      </c>
      <c r="E1420">
        <v>106.85</v>
      </c>
      <c r="F1420" s="8"/>
    </row>
    <row r="1421" spans="1:6" ht="15.75" hidden="1" thickBot="1" x14ac:dyDescent="0.3">
      <c r="A1421" t="s">
        <v>5</v>
      </c>
      <c r="B1421">
        <v>2025</v>
      </c>
      <c r="C1421" t="s">
        <v>18</v>
      </c>
      <c r="D1421" t="s">
        <v>31</v>
      </c>
      <c r="E1421">
        <v>112.09</v>
      </c>
      <c r="F1421" s="8"/>
    </row>
    <row r="1422" spans="1:6" ht="15.75" hidden="1" thickBot="1" x14ac:dyDescent="0.3">
      <c r="A1422" t="s">
        <v>5</v>
      </c>
      <c r="B1422">
        <v>2025</v>
      </c>
      <c r="C1422" t="s">
        <v>19</v>
      </c>
      <c r="D1422" t="s">
        <v>31</v>
      </c>
      <c r="E1422">
        <v>104.87</v>
      </c>
      <c r="F1422" s="8"/>
    </row>
    <row r="1423" spans="1:6" ht="15.75" hidden="1" thickBot="1" x14ac:dyDescent="0.3">
      <c r="A1423" t="s">
        <v>5</v>
      </c>
      <c r="B1423">
        <v>2025</v>
      </c>
      <c r="C1423" t="s">
        <v>20</v>
      </c>
      <c r="D1423" t="s">
        <v>31</v>
      </c>
      <c r="E1423">
        <v>98.72</v>
      </c>
      <c r="F1423" s="8"/>
    </row>
    <row r="1424" spans="1:6" ht="15.75" hidden="1" thickBot="1" x14ac:dyDescent="0.3">
      <c r="A1424" t="s">
        <v>5</v>
      </c>
      <c r="B1424">
        <v>2025</v>
      </c>
      <c r="C1424" t="s">
        <v>21</v>
      </c>
      <c r="D1424" t="s">
        <v>31</v>
      </c>
      <c r="E1424">
        <v>96.36</v>
      </c>
      <c r="F1424" s="8"/>
    </row>
    <row r="1425" spans="1:6" ht="15.75" hidden="1" thickBot="1" x14ac:dyDescent="0.3">
      <c r="A1425" t="s">
        <v>5</v>
      </c>
      <c r="B1425">
        <v>2025</v>
      </c>
      <c r="C1425" t="s">
        <v>22</v>
      </c>
      <c r="D1425" t="s">
        <v>31</v>
      </c>
      <c r="E1425">
        <v>70.41</v>
      </c>
      <c r="F1425" s="8"/>
    </row>
    <row r="1426" spans="1:6" ht="15.75" hidden="1" thickBot="1" x14ac:dyDescent="0.3">
      <c r="A1426" t="s">
        <v>5</v>
      </c>
      <c r="B1426">
        <v>2025</v>
      </c>
      <c r="C1426" t="s">
        <v>23</v>
      </c>
      <c r="D1426" t="s">
        <v>31</v>
      </c>
      <c r="E1426">
        <v>53.3</v>
      </c>
      <c r="F1426" s="8"/>
    </row>
    <row r="1427" spans="1:6" ht="15.75" hidden="1" thickBot="1" x14ac:dyDescent="0.3">
      <c r="A1427" t="s">
        <v>5</v>
      </c>
      <c r="B1427">
        <v>2025</v>
      </c>
      <c r="C1427" t="s">
        <v>24</v>
      </c>
      <c r="D1427" t="s">
        <v>31</v>
      </c>
      <c r="E1427">
        <v>33.590000000000003</v>
      </c>
      <c r="F1427" s="8"/>
    </row>
    <row r="1428" spans="1:6" ht="15.75" hidden="1" thickBot="1" x14ac:dyDescent="0.3">
      <c r="A1428" t="s">
        <v>5</v>
      </c>
      <c r="B1428">
        <v>2025</v>
      </c>
      <c r="C1428" t="s">
        <v>25</v>
      </c>
      <c r="D1428" t="s">
        <v>31</v>
      </c>
      <c r="E1428">
        <v>13.37</v>
      </c>
      <c r="F1428" s="8"/>
    </row>
    <row r="1429" spans="1:6" ht="15.75" hidden="1" thickBot="1" x14ac:dyDescent="0.3">
      <c r="A1429" t="s">
        <v>5</v>
      </c>
      <c r="B1429">
        <v>2025</v>
      </c>
      <c r="C1429" t="s">
        <v>26</v>
      </c>
      <c r="D1429" t="s">
        <v>31</v>
      </c>
      <c r="E1429">
        <v>3.53</v>
      </c>
      <c r="F1429" s="8"/>
    </row>
    <row r="1430" spans="1:6" ht="15.75" hidden="1" thickBot="1" x14ac:dyDescent="0.3">
      <c r="A1430" t="s">
        <v>5</v>
      </c>
      <c r="B1430">
        <v>2025</v>
      </c>
      <c r="C1430" t="s">
        <v>6</v>
      </c>
      <c r="D1430" t="s">
        <v>32</v>
      </c>
      <c r="E1430">
        <v>0</v>
      </c>
      <c r="F1430" s="8"/>
    </row>
    <row r="1431" spans="1:6" ht="15.75" hidden="1" thickBot="1" x14ac:dyDescent="0.3">
      <c r="A1431" t="s">
        <v>5</v>
      </c>
      <c r="B1431">
        <v>2025</v>
      </c>
      <c r="C1431" t="s">
        <v>7</v>
      </c>
      <c r="D1431" t="s">
        <v>32</v>
      </c>
      <c r="E1431">
        <v>0</v>
      </c>
      <c r="F1431" s="8"/>
    </row>
    <row r="1432" spans="1:6" ht="15.75" hidden="1" thickBot="1" x14ac:dyDescent="0.3">
      <c r="A1432" t="s">
        <v>5</v>
      </c>
      <c r="B1432">
        <v>2025</v>
      </c>
      <c r="C1432" t="s">
        <v>8</v>
      </c>
      <c r="D1432" t="s">
        <v>32</v>
      </c>
      <c r="E1432">
        <v>0</v>
      </c>
      <c r="F1432" s="8"/>
    </row>
    <row r="1433" spans="1:6" ht="15.75" hidden="1" thickBot="1" x14ac:dyDescent="0.3">
      <c r="A1433" t="s">
        <v>5</v>
      </c>
      <c r="B1433">
        <v>2025</v>
      </c>
      <c r="C1433" t="s">
        <v>9</v>
      </c>
      <c r="D1433" t="s">
        <v>32</v>
      </c>
      <c r="E1433">
        <v>53.49</v>
      </c>
      <c r="F1433" s="8"/>
    </row>
    <row r="1434" spans="1:6" ht="15.75" hidden="1" thickBot="1" x14ac:dyDescent="0.3">
      <c r="A1434" t="s">
        <v>5</v>
      </c>
      <c r="B1434">
        <v>2025</v>
      </c>
      <c r="C1434" t="s">
        <v>10</v>
      </c>
      <c r="D1434" t="s">
        <v>32</v>
      </c>
      <c r="E1434">
        <v>333.79</v>
      </c>
      <c r="F1434" s="8"/>
    </row>
    <row r="1435" spans="1:6" ht="15.75" hidden="1" thickBot="1" x14ac:dyDescent="0.3">
      <c r="A1435" t="s">
        <v>5</v>
      </c>
      <c r="B1435">
        <v>2025</v>
      </c>
      <c r="C1435" t="s">
        <v>11</v>
      </c>
      <c r="D1435" t="s">
        <v>32</v>
      </c>
      <c r="E1435">
        <v>296.89999999999998</v>
      </c>
      <c r="F1435" s="8"/>
    </row>
    <row r="1436" spans="1:6" ht="15.75" hidden="1" thickBot="1" x14ac:dyDescent="0.3">
      <c r="A1436" t="s">
        <v>5</v>
      </c>
      <c r="B1436">
        <v>2025</v>
      </c>
      <c r="C1436" t="s">
        <v>12</v>
      </c>
      <c r="D1436" t="s">
        <v>32</v>
      </c>
      <c r="E1436">
        <v>291.56</v>
      </c>
      <c r="F1436" s="8"/>
    </row>
    <row r="1437" spans="1:6" ht="15.75" hidden="1" thickBot="1" x14ac:dyDescent="0.3">
      <c r="A1437" t="s">
        <v>5</v>
      </c>
      <c r="B1437">
        <v>2025</v>
      </c>
      <c r="C1437" t="s">
        <v>13</v>
      </c>
      <c r="D1437" t="s">
        <v>32</v>
      </c>
      <c r="E1437">
        <v>286.87</v>
      </c>
      <c r="F1437" s="8"/>
    </row>
    <row r="1438" spans="1:6" ht="15.75" hidden="1" thickBot="1" x14ac:dyDescent="0.3">
      <c r="A1438" t="s">
        <v>5</v>
      </c>
      <c r="B1438">
        <v>2025</v>
      </c>
      <c r="C1438" t="s">
        <v>14</v>
      </c>
      <c r="D1438" t="s">
        <v>32</v>
      </c>
      <c r="E1438">
        <v>292.95</v>
      </c>
      <c r="F1438" s="8"/>
    </row>
    <row r="1439" spans="1:6" ht="15.75" hidden="1" thickBot="1" x14ac:dyDescent="0.3">
      <c r="A1439" t="s">
        <v>5</v>
      </c>
      <c r="B1439">
        <v>2025</v>
      </c>
      <c r="C1439" t="s">
        <v>15</v>
      </c>
      <c r="D1439" t="s">
        <v>32</v>
      </c>
      <c r="E1439">
        <v>289.66000000000003</v>
      </c>
      <c r="F1439" s="8"/>
    </row>
    <row r="1440" spans="1:6" ht="15.75" hidden="1" thickBot="1" x14ac:dyDescent="0.3">
      <c r="A1440" t="s">
        <v>5</v>
      </c>
      <c r="B1440">
        <v>2025</v>
      </c>
      <c r="C1440" t="s">
        <v>16</v>
      </c>
      <c r="D1440" t="s">
        <v>32</v>
      </c>
      <c r="E1440">
        <v>318.87</v>
      </c>
      <c r="F1440" s="8"/>
    </row>
    <row r="1441" spans="1:6" ht="15.75" hidden="1" thickBot="1" x14ac:dyDescent="0.3">
      <c r="A1441" t="s">
        <v>5</v>
      </c>
      <c r="B1441">
        <v>2025</v>
      </c>
      <c r="C1441" t="s">
        <v>17</v>
      </c>
      <c r="D1441" t="s">
        <v>32</v>
      </c>
      <c r="E1441">
        <v>354.56</v>
      </c>
      <c r="F1441" s="8"/>
    </row>
    <row r="1442" spans="1:6" ht="15.75" hidden="1" thickBot="1" x14ac:dyDescent="0.3">
      <c r="A1442" t="s">
        <v>5</v>
      </c>
      <c r="B1442">
        <v>2025</v>
      </c>
      <c r="C1442" t="s">
        <v>18</v>
      </c>
      <c r="D1442" t="s">
        <v>32</v>
      </c>
      <c r="E1442">
        <v>315.47000000000003</v>
      </c>
      <c r="F1442" s="8"/>
    </row>
    <row r="1443" spans="1:6" ht="15.75" hidden="1" thickBot="1" x14ac:dyDescent="0.3">
      <c r="A1443" t="s">
        <v>5</v>
      </c>
      <c r="B1443">
        <v>2025</v>
      </c>
      <c r="C1443" t="s">
        <v>19</v>
      </c>
      <c r="D1443" t="s">
        <v>32</v>
      </c>
      <c r="E1443">
        <v>263.02999999999997</v>
      </c>
      <c r="F1443" s="8"/>
    </row>
    <row r="1444" spans="1:6" ht="15.75" hidden="1" thickBot="1" x14ac:dyDescent="0.3">
      <c r="A1444" t="s">
        <v>5</v>
      </c>
      <c r="B1444">
        <v>2025</v>
      </c>
      <c r="C1444" t="s">
        <v>20</v>
      </c>
      <c r="D1444" t="s">
        <v>32</v>
      </c>
      <c r="E1444">
        <v>223.07</v>
      </c>
      <c r="F1444" s="8"/>
    </row>
    <row r="1445" spans="1:6" ht="15.75" hidden="1" thickBot="1" x14ac:dyDescent="0.3">
      <c r="A1445" t="s">
        <v>5</v>
      </c>
      <c r="B1445">
        <v>2025</v>
      </c>
      <c r="C1445" t="s">
        <v>21</v>
      </c>
      <c r="D1445" t="s">
        <v>32</v>
      </c>
      <c r="E1445">
        <v>198.92</v>
      </c>
      <c r="F1445" s="8"/>
    </row>
    <row r="1446" spans="1:6" ht="15.75" hidden="1" thickBot="1" x14ac:dyDescent="0.3">
      <c r="A1446" t="s">
        <v>5</v>
      </c>
      <c r="B1446">
        <v>2025</v>
      </c>
      <c r="C1446" t="s">
        <v>22</v>
      </c>
      <c r="D1446" t="s">
        <v>32</v>
      </c>
      <c r="E1446">
        <v>134.44</v>
      </c>
      <c r="F1446" s="8"/>
    </row>
    <row r="1447" spans="1:6" ht="15.75" hidden="1" thickBot="1" x14ac:dyDescent="0.3">
      <c r="A1447" t="s">
        <v>5</v>
      </c>
      <c r="B1447">
        <v>2025</v>
      </c>
      <c r="C1447" t="s">
        <v>23</v>
      </c>
      <c r="D1447" t="s">
        <v>32</v>
      </c>
      <c r="E1447">
        <v>78.05</v>
      </c>
      <c r="F1447" s="8"/>
    </row>
    <row r="1448" spans="1:6" ht="15.75" hidden="1" thickBot="1" x14ac:dyDescent="0.3">
      <c r="A1448" t="s">
        <v>5</v>
      </c>
      <c r="B1448">
        <v>2025</v>
      </c>
      <c r="C1448" t="s">
        <v>24</v>
      </c>
      <c r="D1448" t="s">
        <v>32</v>
      </c>
      <c r="E1448">
        <v>39.909999999999997</v>
      </c>
      <c r="F1448" s="8"/>
    </row>
    <row r="1449" spans="1:6" ht="15.75" hidden="1" thickBot="1" x14ac:dyDescent="0.3">
      <c r="A1449" t="s">
        <v>5</v>
      </c>
      <c r="B1449">
        <v>2025</v>
      </c>
      <c r="C1449" t="s">
        <v>25</v>
      </c>
      <c r="D1449" t="s">
        <v>32</v>
      </c>
      <c r="E1449">
        <v>12.65</v>
      </c>
      <c r="F1449" s="8"/>
    </row>
    <row r="1450" spans="1:6" ht="15.75" hidden="1" thickBot="1" x14ac:dyDescent="0.3">
      <c r="A1450" t="s">
        <v>5</v>
      </c>
      <c r="B1450">
        <v>2025</v>
      </c>
      <c r="C1450" t="s">
        <v>26</v>
      </c>
      <c r="D1450" t="s">
        <v>32</v>
      </c>
      <c r="E1450">
        <v>2.67</v>
      </c>
      <c r="F1450" s="8"/>
    </row>
    <row r="1451" spans="1:6" ht="15.75" hidden="1" thickBot="1" x14ac:dyDescent="0.3">
      <c r="A1451" t="s">
        <v>5</v>
      </c>
      <c r="B1451">
        <v>2025</v>
      </c>
      <c r="C1451" t="s">
        <v>6</v>
      </c>
      <c r="D1451" t="s">
        <v>33</v>
      </c>
      <c r="E1451">
        <v>0</v>
      </c>
      <c r="F1451" s="8"/>
    </row>
    <row r="1452" spans="1:6" ht="15.75" hidden="1" thickBot="1" x14ac:dyDescent="0.3">
      <c r="A1452" t="s">
        <v>5</v>
      </c>
      <c r="B1452">
        <v>2025</v>
      </c>
      <c r="C1452" t="s">
        <v>7</v>
      </c>
      <c r="D1452" t="s">
        <v>33</v>
      </c>
      <c r="E1452">
        <v>0</v>
      </c>
      <c r="F1452" s="8"/>
    </row>
    <row r="1453" spans="1:6" ht="15.75" hidden="1" thickBot="1" x14ac:dyDescent="0.3">
      <c r="A1453" t="s">
        <v>5</v>
      </c>
      <c r="B1453">
        <v>2025</v>
      </c>
      <c r="C1453" t="s">
        <v>8</v>
      </c>
      <c r="D1453" t="s">
        <v>33</v>
      </c>
      <c r="E1453">
        <v>0</v>
      </c>
      <c r="F1453" s="8"/>
    </row>
    <row r="1454" spans="1:6" ht="15.75" hidden="1" thickBot="1" x14ac:dyDescent="0.3">
      <c r="A1454" t="s">
        <v>5</v>
      </c>
      <c r="B1454">
        <v>2025</v>
      </c>
      <c r="C1454" t="s">
        <v>9</v>
      </c>
      <c r="D1454" t="s">
        <v>33</v>
      </c>
      <c r="E1454">
        <v>0</v>
      </c>
      <c r="F1454" s="8"/>
    </row>
    <row r="1455" spans="1:6" ht="15.75" hidden="1" thickBot="1" x14ac:dyDescent="0.3">
      <c r="A1455" t="s">
        <v>5</v>
      </c>
      <c r="B1455">
        <v>2025</v>
      </c>
      <c r="C1455" t="s">
        <v>10</v>
      </c>
      <c r="D1455" t="s">
        <v>33</v>
      </c>
      <c r="E1455">
        <v>27.14</v>
      </c>
      <c r="F1455" s="8"/>
    </row>
    <row r="1456" spans="1:6" ht="15.75" hidden="1" thickBot="1" x14ac:dyDescent="0.3">
      <c r="A1456" t="s">
        <v>5</v>
      </c>
      <c r="B1456">
        <v>2025</v>
      </c>
      <c r="C1456" t="s">
        <v>11</v>
      </c>
      <c r="D1456" t="s">
        <v>33</v>
      </c>
      <c r="E1456">
        <v>153.07</v>
      </c>
      <c r="F1456" s="8"/>
    </row>
    <row r="1457" spans="1:37" ht="15.75" hidden="1" thickBot="1" x14ac:dyDescent="0.3">
      <c r="A1457" t="s">
        <v>5</v>
      </c>
      <c r="B1457">
        <v>2025</v>
      </c>
      <c r="C1457" t="s">
        <v>12</v>
      </c>
      <c r="D1457" t="s">
        <v>33</v>
      </c>
      <c r="E1457">
        <v>211.45</v>
      </c>
      <c r="F1457" s="8"/>
    </row>
    <row r="1458" spans="1:37" ht="15.75" hidden="1" thickBot="1" x14ac:dyDescent="0.3">
      <c r="A1458" t="s">
        <v>5</v>
      </c>
      <c r="B1458">
        <v>2025</v>
      </c>
      <c r="C1458" t="s">
        <v>13</v>
      </c>
      <c r="D1458" t="s">
        <v>33</v>
      </c>
      <c r="E1458">
        <v>192.09</v>
      </c>
      <c r="F1458" s="8"/>
    </row>
    <row r="1459" spans="1:37" ht="15.75" hidden="1" thickBot="1" x14ac:dyDescent="0.3">
      <c r="A1459" t="s">
        <v>5</v>
      </c>
      <c r="B1459">
        <v>2025</v>
      </c>
      <c r="C1459" t="s">
        <v>14</v>
      </c>
      <c r="D1459" t="s">
        <v>33</v>
      </c>
      <c r="E1459">
        <v>181.29</v>
      </c>
      <c r="F1459" s="8"/>
    </row>
    <row r="1460" spans="1:37" ht="15.75" hidden="1" thickBot="1" x14ac:dyDescent="0.3">
      <c r="A1460" t="s">
        <v>5</v>
      </c>
      <c r="B1460">
        <v>2025</v>
      </c>
      <c r="C1460" t="s">
        <v>15</v>
      </c>
      <c r="D1460" t="s">
        <v>33</v>
      </c>
      <c r="E1460">
        <v>165.88</v>
      </c>
      <c r="F1460" s="8"/>
    </row>
    <row r="1461" spans="1:37" ht="15.75" hidden="1" thickBot="1" x14ac:dyDescent="0.3">
      <c r="A1461" t="s">
        <v>5</v>
      </c>
      <c r="B1461">
        <v>2025</v>
      </c>
      <c r="C1461" t="s">
        <v>16</v>
      </c>
      <c r="D1461" t="s">
        <v>33</v>
      </c>
      <c r="E1461">
        <v>170.24</v>
      </c>
      <c r="F1461" s="8"/>
    </row>
    <row r="1462" spans="1:37" ht="15.75" hidden="1" thickBot="1" x14ac:dyDescent="0.3">
      <c r="A1462" t="s">
        <v>5</v>
      </c>
      <c r="B1462">
        <v>2025</v>
      </c>
      <c r="C1462" t="s">
        <v>17</v>
      </c>
      <c r="D1462" t="s">
        <v>33</v>
      </c>
      <c r="E1462">
        <v>177.29</v>
      </c>
      <c r="F1462" s="8"/>
    </row>
    <row r="1463" spans="1:37" ht="15.75" hidden="1" thickBot="1" x14ac:dyDescent="0.3">
      <c r="A1463" t="s">
        <v>5</v>
      </c>
      <c r="B1463">
        <v>2025</v>
      </c>
      <c r="C1463" t="s">
        <v>18</v>
      </c>
      <c r="D1463" t="s">
        <v>33</v>
      </c>
      <c r="E1463">
        <v>157.44</v>
      </c>
      <c r="F1463" s="8"/>
    </row>
    <row r="1464" spans="1:37" ht="15.75" hidden="1" thickBot="1" x14ac:dyDescent="0.3">
      <c r="A1464" t="s">
        <v>5</v>
      </c>
      <c r="B1464">
        <v>2025</v>
      </c>
      <c r="C1464" t="s">
        <v>19</v>
      </c>
      <c r="D1464" t="s">
        <v>33</v>
      </c>
      <c r="E1464">
        <v>123.7</v>
      </c>
      <c r="F1464" s="8"/>
    </row>
    <row r="1465" spans="1:37" ht="15.75" hidden="1" thickBot="1" x14ac:dyDescent="0.3">
      <c r="A1465" t="s">
        <v>5</v>
      </c>
      <c r="B1465">
        <v>2025</v>
      </c>
      <c r="C1465" t="s">
        <v>20</v>
      </c>
      <c r="D1465" t="s">
        <v>33</v>
      </c>
      <c r="E1465">
        <v>98.35</v>
      </c>
      <c r="F1465" s="8"/>
    </row>
    <row r="1466" spans="1:37" ht="15.75" hidden="1" thickBot="1" x14ac:dyDescent="0.3">
      <c r="A1466" t="s">
        <v>5</v>
      </c>
      <c r="B1466">
        <v>2025</v>
      </c>
      <c r="C1466" t="s">
        <v>21</v>
      </c>
      <c r="D1466" t="s">
        <v>33</v>
      </c>
      <c r="E1466">
        <v>81.2</v>
      </c>
      <c r="F1466" s="8"/>
    </row>
    <row r="1467" spans="1:37" ht="15.75" hidden="1" thickBot="1" x14ac:dyDescent="0.3">
      <c r="A1467" t="s">
        <v>5</v>
      </c>
      <c r="B1467">
        <v>2025</v>
      </c>
      <c r="C1467" t="s">
        <v>22</v>
      </c>
      <c r="D1467" t="s">
        <v>33</v>
      </c>
      <c r="E1467">
        <v>52.54</v>
      </c>
      <c r="F1467" s="8"/>
    </row>
    <row r="1468" spans="1:37" ht="15.75" hidden="1" thickBot="1" x14ac:dyDescent="0.3">
      <c r="A1468" t="s">
        <v>5</v>
      </c>
      <c r="B1468">
        <v>2025</v>
      </c>
      <c r="C1468" t="s">
        <v>23</v>
      </c>
      <c r="D1468" t="s">
        <v>33</v>
      </c>
      <c r="E1468">
        <v>27.56</v>
      </c>
      <c r="F1468" s="8"/>
    </row>
    <row r="1469" spans="1:37" ht="15.75" hidden="1" thickBot="1" x14ac:dyDescent="0.3">
      <c r="A1469" t="s">
        <v>5</v>
      </c>
      <c r="B1469">
        <v>2025</v>
      </c>
      <c r="C1469" t="s">
        <v>24</v>
      </c>
      <c r="D1469" t="s">
        <v>33</v>
      </c>
      <c r="E1469">
        <v>11.97</v>
      </c>
      <c r="F1469" s="8"/>
    </row>
    <row r="1470" spans="1:37" ht="15.75" hidden="1" thickBot="1" x14ac:dyDescent="0.3">
      <c r="A1470" t="s">
        <v>5</v>
      </c>
      <c r="B1470">
        <v>2025</v>
      </c>
      <c r="C1470" t="s">
        <v>25</v>
      </c>
      <c r="D1470" t="s">
        <v>33</v>
      </c>
      <c r="E1470">
        <v>3.61</v>
      </c>
      <c r="F1470" s="8"/>
    </row>
    <row r="1471" spans="1:37" ht="15.75" hidden="1" thickBot="1" x14ac:dyDescent="0.3">
      <c r="A1471" t="s">
        <v>5</v>
      </c>
      <c r="B1471">
        <v>2025</v>
      </c>
      <c r="C1471" t="s">
        <v>26</v>
      </c>
      <c r="D1471" t="s">
        <v>33</v>
      </c>
      <c r="E1471">
        <v>0.71</v>
      </c>
      <c r="F1471" s="12"/>
    </row>
    <row r="1472" spans="1:37" ht="15.75" thickBot="1" x14ac:dyDescent="0.3">
      <c r="A1472" t="s">
        <v>5</v>
      </c>
      <c r="B1472">
        <v>2030</v>
      </c>
      <c r="C1472" t="s">
        <v>6</v>
      </c>
      <c r="D1472" t="s">
        <v>27</v>
      </c>
      <c r="E1472">
        <v>413.36</v>
      </c>
      <c r="F1472" s="4">
        <f t="shared" ref="F1472" si="335">E1472+E1473+E1474+E1496+E1517+E1538+E1559+E1580+E1601</f>
        <v>1637.4600000000003</v>
      </c>
      <c r="G1472" s="17">
        <f t="shared" ref="G1472:G1478" si="336">F1472/1000</f>
        <v>1.6374600000000004</v>
      </c>
      <c r="H1472" s="18" t="s">
        <v>105</v>
      </c>
      <c r="I1472" s="17">
        <f t="shared" ref="I1472" si="337">E1472+E1473+E1474</f>
        <v>1232.3400000000001</v>
      </c>
      <c r="J1472" s="19">
        <f t="shared" ref="J1472:J1478" si="338">I1472/1000</f>
        <v>1.2323400000000002</v>
      </c>
      <c r="K1472" s="18" t="s">
        <v>85</v>
      </c>
      <c r="L1472">
        <f>SUM(N1472:O1472)</f>
        <v>1.9701599999999999</v>
      </c>
      <c r="M1472" s="17">
        <f t="shared" ref="M1472" si="339">G1472</f>
        <v>1.6374600000000004</v>
      </c>
      <c r="N1472" s="19">
        <f t="shared" ref="N1472" si="340">J1487+J1488+J1489</f>
        <v>0.17247999999999999</v>
      </c>
      <c r="O1472" s="19">
        <f t="shared" ref="O1472" si="341">J1490+J1491</f>
        <v>1.7976799999999999</v>
      </c>
      <c r="P1472" s="19">
        <f t="shared" ref="P1472" si="342">J1492</f>
        <v>5.0245999999999995</v>
      </c>
      <c r="Q1472" s="18">
        <f t="shared" ref="Q1472" si="343">O1472/N1472</f>
        <v>10.422541743970315</v>
      </c>
      <c r="R1472" s="5">
        <f t="shared" ref="R1472" si="344">J1472</f>
        <v>1.2323400000000002</v>
      </c>
      <c r="S1472" s="6">
        <f>J1473+J1474+J1475+J1480+J1481+J1482</f>
        <v>1.4874700000000001</v>
      </c>
      <c r="T1472" s="6">
        <f>J1476+J1477+J1483+J1484</f>
        <v>5.9124099999999995</v>
      </c>
      <c r="U1472" s="6"/>
      <c r="V1472" s="7">
        <f t="shared" ref="V1472" si="345">T1472/S1472</f>
        <v>3.9748095759914479</v>
      </c>
      <c r="W1472" s="5">
        <f>J1472</f>
        <v>1.2323400000000002</v>
      </c>
      <c r="X1472" s="6">
        <f>J1473+J1474+J1475</f>
        <v>0.93070000000000008</v>
      </c>
      <c r="Y1472" s="6">
        <f>J1476+J1477</f>
        <v>4.2971599999999999</v>
      </c>
      <c r="Z1472" s="6">
        <f>J1478</f>
        <v>2.1720200000000003</v>
      </c>
      <c r="AA1472" s="7">
        <f>Y1472/X1472</f>
        <v>4.6171268937358976</v>
      </c>
      <c r="AB1472" s="5">
        <f>G1472</f>
        <v>1.6374600000000004</v>
      </c>
      <c r="AC1472" s="6">
        <f>G1473+G1474+G1475</f>
        <v>0.58309000000000011</v>
      </c>
      <c r="AD1472" s="6">
        <f>G1476+G1477</f>
        <v>4.2396499999999993</v>
      </c>
      <c r="AE1472" s="6">
        <f>G1478</f>
        <v>2.1720200000000003</v>
      </c>
      <c r="AF1472" s="7">
        <f>AD1472/AC1472</f>
        <v>7.2710044761529069</v>
      </c>
      <c r="AG1472" s="5">
        <f>G1472</f>
        <v>1.6374600000000004</v>
      </c>
      <c r="AH1472" s="6">
        <f>G1473+G1474+G1475+G1476</f>
        <v>3.3206299999999995</v>
      </c>
      <c r="AI1472" s="6">
        <f>+G1477</f>
        <v>1.5021100000000001</v>
      </c>
      <c r="AJ1472" s="6">
        <f>G1478</f>
        <v>2.1720200000000003</v>
      </c>
      <c r="AK1472" s="7">
        <f>AI1472/AH1472</f>
        <v>0.45235693226887674</v>
      </c>
    </row>
    <row r="1473" spans="1:37" ht="15.75" hidden="1" thickBot="1" x14ac:dyDescent="0.3">
      <c r="A1473" t="s">
        <v>5</v>
      </c>
      <c r="B1473">
        <v>2030</v>
      </c>
      <c r="C1473" t="s">
        <v>7</v>
      </c>
      <c r="D1473" t="s">
        <v>27</v>
      </c>
      <c r="E1473">
        <v>413.47</v>
      </c>
      <c r="F1473" s="8">
        <f t="shared" ref="F1473" si="346">E1497+E1498+E1499+E1500+E1501+E1502+E1503+E1504+E1505+E1518+E1519+E1520+E1521+E1522+E1523+E1524+E1525+E1526</f>
        <v>2.5099999999999998</v>
      </c>
      <c r="G1473" s="5">
        <f t="shared" si="336"/>
        <v>2.5099999999999996E-3</v>
      </c>
      <c r="H1473" s="7" t="s">
        <v>43</v>
      </c>
      <c r="I1473" s="5">
        <f t="shared" ref="I1473" si="347">E1496+E1497+E1498+E1499+E1500+E1501+E1502+E1503+E1504+E1505+E1517+E1518+E1519+E1520+E1521+E1522+E1523+E1524+E1525+E1526</f>
        <v>2.92</v>
      </c>
      <c r="J1473" s="6">
        <f t="shared" si="338"/>
        <v>2.9199999999999999E-3</v>
      </c>
      <c r="K1473" s="7" t="s">
        <v>43</v>
      </c>
      <c r="M1473" s="5"/>
      <c r="N1473" s="6"/>
      <c r="O1473" s="6"/>
      <c r="P1473" s="6"/>
      <c r="Q1473" s="7"/>
      <c r="R1473" s="5"/>
      <c r="S1473" s="6"/>
      <c r="T1473" s="6"/>
      <c r="U1473" s="6"/>
      <c r="V1473" s="6"/>
      <c r="W1473" s="5"/>
      <c r="X1473" s="6"/>
      <c r="Y1473" s="6"/>
      <c r="Z1473" s="6"/>
      <c r="AA1473" s="6"/>
      <c r="AB1473" s="5"/>
      <c r="AC1473" s="6"/>
      <c r="AD1473" s="6"/>
      <c r="AE1473" s="6"/>
      <c r="AF1473" s="6"/>
      <c r="AG1473" s="5"/>
      <c r="AH1473" s="6"/>
      <c r="AI1473" s="6"/>
      <c r="AJ1473" s="6"/>
      <c r="AK1473" s="7"/>
    </row>
    <row r="1474" spans="1:37" ht="15.75" hidden="1" thickBot="1" x14ac:dyDescent="0.3">
      <c r="A1474" t="s">
        <v>5</v>
      </c>
      <c r="B1474">
        <v>2030</v>
      </c>
      <c r="C1474" t="s">
        <v>8</v>
      </c>
      <c r="D1474" t="s">
        <v>27</v>
      </c>
      <c r="E1474">
        <v>405.51</v>
      </c>
      <c r="F1474" s="8">
        <f t="shared" ref="F1474" si="348">E1539+E1540+E1541+E1542+E1543+E1544+E1545+E1546+E1547</f>
        <v>51.98</v>
      </c>
      <c r="G1474" s="5">
        <f t="shared" si="336"/>
        <v>5.1979999999999998E-2</v>
      </c>
      <c r="H1474" s="7" t="s">
        <v>30</v>
      </c>
      <c r="I1474" s="5">
        <f t="shared" ref="I1474" si="349">E1538+E1539+E1540+E1541+E1542+E1543+E1544+E1545+E1546+E1547</f>
        <v>106.61999999999999</v>
      </c>
      <c r="J1474" s="6">
        <f t="shared" si="338"/>
        <v>0.10661999999999999</v>
      </c>
      <c r="K1474" s="7" t="s">
        <v>30</v>
      </c>
      <c r="M1474" s="5"/>
      <c r="N1474" s="6"/>
      <c r="O1474" s="6"/>
      <c r="P1474" s="6"/>
      <c r="Q1474" s="7"/>
      <c r="R1474" s="5"/>
      <c r="S1474" s="6"/>
      <c r="T1474" s="6"/>
      <c r="U1474" s="6"/>
      <c r="V1474" s="6"/>
      <c r="W1474" s="5"/>
      <c r="X1474" s="6"/>
      <c r="Y1474" s="6"/>
      <c r="Z1474" s="6"/>
      <c r="AA1474" s="6"/>
      <c r="AB1474" s="5"/>
      <c r="AC1474" s="6"/>
      <c r="AD1474" s="6"/>
      <c r="AE1474" s="6"/>
      <c r="AF1474" s="6"/>
      <c r="AG1474" s="5"/>
      <c r="AH1474" s="6"/>
      <c r="AI1474" s="6"/>
      <c r="AJ1474" s="6"/>
      <c r="AK1474" s="7"/>
    </row>
    <row r="1475" spans="1:37" ht="15.75" hidden="1" thickBot="1" x14ac:dyDescent="0.3">
      <c r="A1475" t="s">
        <v>5</v>
      </c>
      <c r="B1475">
        <v>2030</v>
      </c>
      <c r="C1475" t="s">
        <v>9</v>
      </c>
      <c r="D1475" t="s">
        <v>27</v>
      </c>
      <c r="E1475">
        <v>0</v>
      </c>
      <c r="F1475" s="8">
        <f t="shared" ref="F1475" si="350">E1560+E1561+E1562+E1563+E1564+E1565+E1566+E1567+E1568</f>
        <v>528.6</v>
      </c>
      <c r="G1475" s="5">
        <f t="shared" si="336"/>
        <v>0.52860000000000007</v>
      </c>
      <c r="H1475" s="7" t="s">
        <v>44</v>
      </c>
      <c r="I1475" s="5">
        <f t="shared" ref="I1475" si="351">E1559+E1560+E1561+E1562+E1563+E1564+E1565+E1566+E1567+E1568</f>
        <v>821.16000000000008</v>
      </c>
      <c r="J1475" s="6">
        <f t="shared" si="338"/>
        <v>0.82116000000000011</v>
      </c>
      <c r="K1475" s="7" t="s">
        <v>44</v>
      </c>
      <c r="M1475" s="5"/>
      <c r="N1475" s="6"/>
      <c r="O1475" s="6"/>
      <c r="P1475" s="6"/>
      <c r="Q1475" s="7"/>
      <c r="R1475" s="5"/>
      <c r="S1475" s="6"/>
      <c r="T1475" s="6"/>
      <c r="U1475" s="6"/>
      <c r="V1475" s="6"/>
      <c r="W1475" s="5"/>
      <c r="X1475" s="6"/>
      <c r="Y1475" s="6"/>
      <c r="Z1475" s="6"/>
      <c r="AA1475" s="6"/>
      <c r="AB1475" s="5"/>
      <c r="AC1475" s="6"/>
      <c r="AD1475" s="6"/>
      <c r="AE1475" s="6"/>
      <c r="AF1475" s="6"/>
      <c r="AG1475" s="5"/>
      <c r="AH1475" s="6"/>
      <c r="AI1475" s="6"/>
      <c r="AJ1475" s="6"/>
      <c r="AK1475" s="7"/>
    </row>
    <row r="1476" spans="1:37" ht="15.75" hidden="1" thickBot="1" x14ac:dyDescent="0.3">
      <c r="A1476" t="s">
        <v>5</v>
      </c>
      <c r="B1476">
        <v>2030</v>
      </c>
      <c r="C1476" t="s">
        <v>10</v>
      </c>
      <c r="D1476" t="s">
        <v>27</v>
      </c>
      <c r="E1476">
        <v>0</v>
      </c>
      <c r="F1476" s="8">
        <f t="shared" ref="F1476" si="352">+E1581+E1582+E1583+E1584+E1585+E1586+E1587+E1588+E1589</f>
        <v>2737.5399999999995</v>
      </c>
      <c r="G1476" s="5">
        <f t="shared" si="336"/>
        <v>2.7375399999999996</v>
      </c>
      <c r="H1476" s="7" t="s">
        <v>45</v>
      </c>
      <c r="I1476" s="5">
        <f t="shared" ref="I1476" si="353">E1580+E1581+E1582+E1583+E1584+E1585+E1586+E1587+E1588+E1589</f>
        <v>2795.0499999999997</v>
      </c>
      <c r="J1476" s="6">
        <f t="shared" si="338"/>
        <v>2.7950499999999998</v>
      </c>
      <c r="K1476" s="7" t="s">
        <v>45</v>
      </c>
      <c r="M1476" s="5"/>
      <c r="N1476" s="6"/>
      <c r="O1476" s="6"/>
      <c r="P1476" s="6"/>
      <c r="Q1476" s="7"/>
      <c r="R1476" s="5"/>
      <c r="S1476" s="6"/>
      <c r="T1476" s="6"/>
      <c r="U1476" s="6"/>
      <c r="V1476" s="6"/>
      <c r="W1476" s="5"/>
      <c r="X1476" s="6"/>
      <c r="Y1476" s="6"/>
      <c r="Z1476" s="6"/>
      <c r="AA1476" s="6"/>
      <c r="AB1476" s="5"/>
      <c r="AC1476" s="6"/>
      <c r="AD1476" s="6"/>
      <c r="AE1476" s="6"/>
      <c r="AF1476" s="6"/>
      <c r="AG1476" s="5"/>
      <c r="AH1476" s="6"/>
      <c r="AI1476" s="6"/>
      <c r="AJ1476" s="6"/>
      <c r="AK1476" s="7"/>
    </row>
    <row r="1477" spans="1:37" ht="15.75" hidden="1" thickBot="1" x14ac:dyDescent="0.3">
      <c r="A1477" t="s">
        <v>5</v>
      </c>
      <c r="B1477">
        <v>2030</v>
      </c>
      <c r="C1477" t="s">
        <v>11</v>
      </c>
      <c r="D1477" t="s">
        <v>27</v>
      </c>
      <c r="E1477">
        <v>0</v>
      </c>
      <c r="F1477" s="8">
        <f t="shared" ref="F1477" si="354">E1602+E1603+E1604+E1605+E1606+E1607+E1608+E1609+E1610</f>
        <v>1502.1100000000001</v>
      </c>
      <c r="G1477" s="5">
        <f t="shared" si="336"/>
        <v>1.5021100000000001</v>
      </c>
      <c r="H1477" s="7" t="s">
        <v>46</v>
      </c>
      <c r="I1477" s="5">
        <f t="shared" ref="I1477" si="355">E1601+E1602+E1603+E1604+E1605+E1606+E1607+E1608+E1609+E1610</f>
        <v>1502.1100000000001</v>
      </c>
      <c r="J1477" s="6">
        <f t="shared" si="338"/>
        <v>1.5021100000000001</v>
      </c>
      <c r="K1477" s="7" t="s">
        <v>46</v>
      </c>
      <c r="M1477" s="5"/>
      <c r="N1477" s="6"/>
      <c r="O1477" s="6"/>
      <c r="P1477" s="6"/>
      <c r="Q1477" s="7"/>
      <c r="R1477" s="5"/>
      <c r="S1477" s="6"/>
      <c r="T1477" s="6"/>
      <c r="U1477" s="6"/>
      <c r="V1477" s="6"/>
      <c r="W1477" s="5"/>
      <c r="X1477" s="6"/>
      <c r="Y1477" s="6"/>
      <c r="Z1477" s="6"/>
      <c r="AA1477" s="6"/>
      <c r="AB1477" s="5"/>
      <c r="AC1477" s="6"/>
      <c r="AD1477" s="6"/>
      <c r="AE1477" s="6"/>
      <c r="AF1477" s="6"/>
      <c r="AG1477" s="5"/>
      <c r="AH1477" s="6"/>
      <c r="AI1477" s="6"/>
      <c r="AJ1477" s="6"/>
      <c r="AK1477" s="7"/>
    </row>
    <row r="1478" spans="1:37" ht="15.75" hidden="1" thickBot="1" x14ac:dyDescent="0.3">
      <c r="A1478" t="s">
        <v>5</v>
      </c>
      <c r="B1478">
        <v>2030</v>
      </c>
      <c r="C1478" t="s">
        <v>12</v>
      </c>
      <c r="D1478" t="s">
        <v>27</v>
      </c>
      <c r="E1478">
        <v>0</v>
      </c>
      <c r="F1478" s="8">
        <f t="shared" ref="F1478" si="356">E1506+E1507+E1508+E1509+E1510+E1511+E1512+E1513+E1527+E1528+E1529+E1530+E1531+E1532+E1533+E1534+E1548+E1549+E1550+E1551+E1552+E1553+E1554+E1555+E1569+E1570+E1571+E1572+E1573+E1574+E1575+E1576+E1590+E1591+E1592+E1593+E1594+E1595+E1596+E1597+E1611+E1612+E1613+E1614+E1615+E1616+E1617+E1618</f>
        <v>2172.0200000000004</v>
      </c>
      <c r="G1478" s="9">
        <f t="shared" si="336"/>
        <v>2.1720200000000003</v>
      </c>
      <c r="H1478" s="11" t="s">
        <v>106</v>
      </c>
      <c r="I1478" s="9">
        <f t="shared" ref="I1478" si="357">E1506+E1507+E1508+E1509+E1510+E1511+E1512+E1513+E1527+E1528+E1529+E1530+E1531+E1532+E1533+E1534+E1548+E1549+E1550+E1551+E1552+E1553+E1554+E1555+E1569+E1570+E1571+E1572+E1573+E1574+E1575+E1576+E1590+E1591+E1592+E1593+E1594+E1595+E1596+E1597+E1611+E1612+E1613+E1614+E1615+E1616+E1617+E1618</f>
        <v>2172.0200000000004</v>
      </c>
      <c r="J1478" s="10">
        <f t="shared" si="338"/>
        <v>2.1720200000000003</v>
      </c>
      <c r="K1478" s="11" t="s">
        <v>106</v>
      </c>
      <c r="M1478" s="9"/>
      <c r="N1478" s="10"/>
      <c r="O1478" s="10"/>
      <c r="P1478" s="10"/>
      <c r="Q1478" s="11"/>
      <c r="R1478" s="9"/>
      <c r="S1478" s="10"/>
      <c r="T1478" s="10"/>
      <c r="U1478" s="10"/>
      <c r="V1478" s="10"/>
      <c r="W1478" s="9"/>
      <c r="X1478" s="10"/>
      <c r="Y1478" s="10"/>
      <c r="Z1478" s="10"/>
      <c r="AA1478" s="10"/>
      <c r="AB1478" s="9"/>
      <c r="AC1478" s="10"/>
      <c r="AD1478" s="10"/>
      <c r="AE1478" s="10"/>
      <c r="AF1478" s="10"/>
      <c r="AG1478" s="9"/>
      <c r="AH1478" s="10"/>
      <c r="AI1478" s="10"/>
      <c r="AJ1478" s="10"/>
      <c r="AK1478" s="11"/>
    </row>
    <row r="1479" spans="1:37" ht="15.75" hidden="1" thickBot="1" x14ac:dyDescent="0.3">
      <c r="A1479" t="s">
        <v>5</v>
      </c>
      <c r="B1479">
        <v>2030</v>
      </c>
      <c r="C1479" t="s">
        <v>13</v>
      </c>
      <c r="D1479" t="s">
        <v>27</v>
      </c>
      <c r="E1479">
        <v>0</v>
      </c>
      <c r="F1479" s="8"/>
    </row>
    <row r="1480" spans="1:37" ht="15.75" hidden="1" thickBot="1" x14ac:dyDescent="0.3">
      <c r="A1480" t="s">
        <v>5</v>
      </c>
      <c r="B1480">
        <v>2030</v>
      </c>
      <c r="C1480" t="s">
        <v>14</v>
      </c>
      <c r="D1480" t="s">
        <v>27</v>
      </c>
      <c r="E1480">
        <v>0</v>
      </c>
      <c r="F1480" s="8"/>
      <c r="H1480" s="20" t="s">
        <v>62</v>
      </c>
      <c r="I1480" s="19">
        <f t="shared" ref="I1480" si="358">E1506+E1507+E1508+E1509+E1510+E1511+E1512+E1513+E1527+E1528+E1529+E1530+E1531+E1532+E1533+E1534</f>
        <v>0</v>
      </c>
      <c r="J1480" s="19">
        <f t="shared" ref="J1480:J1484" si="359">I1480/1000</f>
        <v>0</v>
      </c>
      <c r="K1480" s="18" t="s">
        <v>43</v>
      </c>
    </row>
    <row r="1481" spans="1:37" ht="15.75" hidden="1" thickBot="1" x14ac:dyDescent="0.3">
      <c r="A1481" t="s">
        <v>5</v>
      </c>
      <c r="B1481">
        <v>2030</v>
      </c>
      <c r="C1481" t="s">
        <v>15</v>
      </c>
      <c r="D1481" t="s">
        <v>27</v>
      </c>
      <c r="E1481">
        <v>0</v>
      </c>
      <c r="F1481" s="8"/>
      <c r="H1481" s="5"/>
      <c r="I1481" s="6">
        <f t="shared" ref="I1481" si="360">E1548+E1549+E1550+E1551+E1552+E1553+E1554+E1555</f>
        <v>64.850000000000009</v>
      </c>
      <c r="J1481" s="6">
        <f t="shared" si="359"/>
        <v>6.4850000000000005E-2</v>
      </c>
      <c r="K1481" s="7" t="s">
        <v>30</v>
      </c>
    </row>
    <row r="1482" spans="1:37" ht="15.75" hidden="1" thickBot="1" x14ac:dyDescent="0.3">
      <c r="A1482" t="s">
        <v>5</v>
      </c>
      <c r="B1482">
        <v>2030</v>
      </c>
      <c r="C1482" t="s">
        <v>16</v>
      </c>
      <c r="D1482" t="s">
        <v>27</v>
      </c>
      <c r="E1482">
        <v>0</v>
      </c>
      <c r="F1482" s="8"/>
      <c r="H1482" s="5"/>
      <c r="I1482" s="6">
        <f t="shared" ref="I1482" si="361">E1569+E1570+E1571+E1572+E1573+E1574+E1575+E1576</f>
        <v>491.92</v>
      </c>
      <c r="J1482" s="6">
        <f t="shared" si="359"/>
        <v>0.49192000000000002</v>
      </c>
      <c r="K1482" s="7" t="s">
        <v>44</v>
      </c>
    </row>
    <row r="1483" spans="1:37" ht="15.75" hidden="1" thickBot="1" x14ac:dyDescent="0.3">
      <c r="A1483" t="s">
        <v>5</v>
      </c>
      <c r="B1483">
        <v>2030</v>
      </c>
      <c r="C1483" t="s">
        <v>17</v>
      </c>
      <c r="D1483" t="s">
        <v>27</v>
      </c>
      <c r="E1483">
        <v>0</v>
      </c>
      <c r="F1483" s="8"/>
      <c r="H1483" s="5"/>
      <c r="I1483" s="6">
        <f t="shared" ref="I1483" si="362">E1590+E1591+E1592+E1593+E1594+E1595+E1596+E1597</f>
        <v>1116.51</v>
      </c>
      <c r="J1483" s="6">
        <f t="shared" si="359"/>
        <v>1.1165099999999999</v>
      </c>
      <c r="K1483" s="7" t="s">
        <v>45</v>
      </c>
    </row>
    <row r="1484" spans="1:37" ht="15.75" hidden="1" thickBot="1" x14ac:dyDescent="0.3">
      <c r="A1484" t="s">
        <v>5</v>
      </c>
      <c r="B1484">
        <v>2030</v>
      </c>
      <c r="C1484" t="s">
        <v>18</v>
      </c>
      <c r="D1484" t="s">
        <v>27</v>
      </c>
      <c r="E1484">
        <v>0</v>
      </c>
      <c r="F1484" s="8"/>
      <c r="H1484" s="9"/>
      <c r="I1484" s="10">
        <f t="shared" ref="I1484" si="363">E1611+E1612+E1613+E1614+E1615+E1616+E1617+E1618</f>
        <v>498.73999999999995</v>
      </c>
      <c r="J1484" s="10">
        <f t="shared" si="359"/>
        <v>0.49873999999999996</v>
      </c>
      <c r="K1484" s="11" t="s">
        <v>46</v>
      </c>
    </row>
    <row r="1485" spans="1:37" ht="15.75" hidden="1" thickBot="1" x14ac:dyDescent="0.3">
      <c r="A1485" t="s">
        <v>5</v>
      </c>
      <c r="B1485">
        <v>2030</v>
      </c>
      <c r="C1485" t="s">
        <v>19</v>
      </c>
      <c r="D1485" t="s">
        <v>27</v>
      </c>
      <c r="E1485">
        <v>0</v>
      </c>
      <c r="F1485" s="8"/>
    </row>
    <row r="1486" spans="1:37" ht="15.75" hidden="1" thickBot="1" x14ac:dyDescent="0.3">
      <c r="A1486" t="s">
        <v>5</v>
      </c>
      <c r="B1486">
        <v>2030</v>
      </c>
      <c r="C1486" t="s">
        <v>20</v>
      </c>
      <c r="D1486" t="s">
        <v>27</v>
      </c>
      <c r="E1486">
        <v>0</v>
      </c>
      <c r="F1486" s="8"/>
    </row>
    <row r="1487" spans="1:37" ht="15.75" hidden="1" thickBot="1" x14ac:dyDescent="0.3">
      <c r="A1487" t="s">
        <v>5</v>
      </c>
      <c r="B1487">
        <v>2030</v>
      </c>
      <c r="C1487" t="s">
        <v>21</v>
      </c>
      <c r="D1487" t="s">
        <v>27</v>
      </c>
      <c r="E1487">
        <v>0</v>
      </c>
      <c r="F1487" s="8"/>
      <c r="H1487" s="20" t="s">
        <v>107</v>
      </c>
      <c r="I1487" s="19">
        <f t="shared" ref="I1487" si="364">SUM(E1497:E1500)+SUM(E1518:E1521)</f>
        <v>1.9699999999999998</v>
      </c>
      <c r="J1487" s="19">
        <f t="shared" ref="J1487:J1492" si="365">I1487/1000</f>
        <v>1.97E-3</v>
      </c>
      <c r="K1487" s="18" t="s">
        <v>43</v>
      </c>
    </row>
    <row r="1488" spans="1:37" ht="15.75" hidden="1" thickBot="1" x14ac:dyDescent="0.3">
      <c r="A1488" t="s">
        <v>5</v>
      </c>
      <c r="B1488">
        <v>2030</v>
      </c>
      <c r="C1488" t="s">
        <v>22</v>
      </c>
      <c r="D1488" t="s">
        <v>27</v>
      </c>
      <c r="E1488">
        <v>0</v>
      </c>
      <c r="F1488" s="8"/>
      <c r="H1488" s="5"/>
      <c r="I1488" s="6">
        <f t="shared" ref="I1488" si="366">SUM(E1539:E1542)</f>
        <v>13.41</v>
      </c>
      <c r="J1488" s="6">
        <f t="shared" si="365"/>
        <v>1.341E-2</v>
      </c>
      <c r="K1488" s="7" t="s">
        <v>30</v>
      </c>
    </row>
    <row r="1489" spans="1:11" ht="15.75" hidden="1" thickBot="1" x14ac:dyDescent="0.3">
      <c r="A1489" t="s">
        <v>5</v>
      </c>
      <c r="B1489">
        <v>2030</v>
      </c>
      <c r="C1489" t="s">
        <v>23</v>
      </c>
      <c r="D1489" t="s">
        <v>27</v>
      </c>
      <c r="E1489">
        <v>0</v>
      </c>
      <c r="F1489" s="8"/>
      <c r="H1489" s="5"/>
      <c r="I1489" s="6">
        <f t="shared" ref="I1489" si="367">SUM(E1560:E1563)</f>
        <v>157.1</v>
      </c>
      <c r="J1489" s="6">
        <f t="shared" si="365"/>
        <v>0.15709999999999999</v>
      </c>
      <c r="K1489" s="7" t="s">
        <v>44</v>
      </c>
    </row>
    <row r="1490" spans="1:11" ht="15.75" hidden="1" thickBot="1" x14ac:dyDescent="0.3">
      <c r="A1490" t="s">
        <v>5</v>
      </c>
      <c r="B1490">
        <v>2030</v>
      </c>
      <c r="C1490" t="s">
        <v>24</v>
      </c>
      <c r="D1490" t="s">
        <v>27</v>
      </c>
      <c r="E1490">
        <v>0</v>
      </c>
      <c r="F1490" s="8"/>
      <c r="H1490" s="5"/>
      <c r="I1490" s="6">
        <f t="shared" ref="I1490" si="368">SUM(E1581:E1584)</f>
        <v>1187.8</v>
      </c>
      <c r="J1490" s="6">
        <f t="shared" si="365"/>
        <v>1.1878</v>
      </c>
      <c r="K1490" s="7" t="s">
        <v>45</v>
      </c>
    </row>
    <row r="1491" spans="1:11" ht="15.75" hidden="1" thickBot="1" x14ac:dyDescent="0.3">
      <c r="A1491" t="s">
        <v>5</v>
      </c>
      <c r="B1491">
        <v>2030</v>
      </c>
      <c r="C1491" t="s">
        <v>25</v>
      </c>
      <c r="D1491" t="s">
        <v>27</v>
      </c>
      <c r="E1491">
        <v>0</v>
      </c>
      <c r="F1491" s="8"/>
      <c r="H1491" s="9"/>
      <c r="I1491" s="10">
        <f t="shared" ref="I1491" si="369">SUM(E1602:E1605)</f>
        <v>609.88</v>
      </c>
      <c r="J1491" s="10">
        <f t="shared" si="365"/>
        <v>0.60987999999999998</v>
      </c>
      <c r="K1491" s="11" t="s">
        <v>46</v>
      </c>
    </row>
    <row r="1492" spans="1:11" ht="15.75" hidden="1" thickBot="1" x14ac:dyDescent="0.3">
      <c r="A1492" t="s">
        <v>5</v>
      </c>
      <c r="B1492">
        <v>2030</v>
      </c>
      <c r="C1492" t="s">
        <v>26</v>
      </c>
      <c r="D1492" t="s">
        <v>27</v>
      </c>
      <c r="E1492">
        <v>0</v>
      </c>
      <c r="F1492" s="8"/>
      <c r="I1492">
        <f t="shared" ref="I1492" si="370">SUM(E1501:E1513)+SUM(E1522:E1534)+SUM(E1543:E1555)+SUM(E1564:E1576)+SUM(E1585:E1597)+SUM(E1606:E1618)</f>
        <v>5024.5999999999995</v>
      </c>
      <c r="J1492" s="6">
        <f t="shared" si="365"/>
        <v>5.0245999999999995</v>
      </c>
      <c r="K1492" s="6" t="s">
        <v>108</v>
      </c>
    </row>
    <row r="1493" spans="1:11" ht="15.75" hidden="1" thickBot="1" x14ac:dyDescent="0.3">
      <c r="A1493" t="s">
        <v>5</v>
      </c>
      <c r="B1493">
        <v>2030</v>
      </c>
      <c r="C1493" t="s">
        <v>6</v>
      </c>
      <c r="D1493" t="s">
        <v>28</v>
      </c>
      <c r="E1493">
        <v>0</v>
      </c>
      <c r="F1493" s="8"/>
    </row>
    <row r="1494" spans="1:11" ht="15.75" hidden="1" thickBot="1" x14ac:dyDescent="0.3">
      <c r="A1494" t="s">
        <v>5</v>
      </c>
      <c r="B1494">
        <v>2030</v>
      </c>
      <c r="C1494" t="s">
        <v>7</v>
      </c>
      <c r="D1494" t="s">
        <v>28</v>
      </c>
      <c r="E1494">
        <v>0</v>
      </c>
      <c r="F1494" s="8"/>
    </row>
    <row r="1495" spans="1:11" ht="15.75" hidden="1" thickBot="1" x14ac:dyDescent="0.3">
      <c r="A1495" t="s">
        <v>5</v>
      </c>
      <c r="B1495">
        <v>2030</v>
      </c>
      <c r="C1495" t="s">
        <v>8</v>
      </c>
      <c r="D1495" t="s">
        <v>28</v>
      </c>
      <c r="E1495">
        <v>0</v>
      </c>
      <c r="F1495" s="8"/>
    </row>
    <row r="1496" spans="1:11" ht="15.75" hidden="1" thickBot="1" x14ac:dyDescent="0.3">
      <c r="A1496" t="s">
        <v>5</v>
      </c>
      <c r="B1496">
        <v>2030</v>
      </c>
      <c r="C1496" t="s">
        <v>9</v>
      </c>
      <c r="D1496" t="s">
        <v>28</v>
      </c>
      <c r="E1496">
        <v>0</v>
      </c>
      <c r="F1496" s="8"/>
    </row>
    <row r="1497" spans="1:11" ht="15.75" hidden="1" thickBot="1" x14ac:dyDescent="0.3">
      <c r="A1497" t="s">
        <v>5</v>
      </c>
      <c r="B1497">
        <v>2030</v>
      </c>
      <c r="C1497" t="s">
        <v>10</v>
      </c>
      <c r="D1497" t="s">
        <v>28</v>
      </c>
      <c r="E1497">
        <v>0</v>
      </c>
      <c r="F1497" s="8"/>
    </row>
    <row r="1498" spans="1:11" ht="15.75" hidden="1" thickBot="1" x14ac:dyDescent="0.3">
      <c r="A1498" t="s">
        <v>5</v>
      </c>
      <c r="B1498">
        <v>2030</v>
      </c>
      <c r="C1498" t="s">
        <v>11</v>
      </c>
      <c r="D1498" t="s">
        <v>28</v>
      </c>
      <c r="E1498">
        <v>0</v>
      </c>
      <c r="F1498" s="8"/>
    </row>
    <row r="1499" spans="1:11" ht="15.75" hidden="1" thickBot="1" x14ac:dyDescent="0.3">
      <c r="A1499" t="s">
        <v>5</v>
      </c>
      <c r="B1499">
        <v>2030</v>
      </c>
      <c r="C1499" t="s">
        <v>12</v>
      </c>
      <c r="D1499" t="s">
        <v>28</v>
      </c>
      <c r="E1499">
        <v>0</v>
      </c>
      <c r="F1499" s="8"/>
    </row>
    <row r="1500" spans="1:11" ht="15.75" hidden="1" thickBot="1" x14ac:dyDescent="0.3">
      <c r="A1500" t="s">
        <v>5</v>
      </c>
      <c r="B1500">
        <v>2030</v>
      </c>
      <c r="C1500" t="s">
        <v>13</v>
      </c>
      <c r="D1500" t="s">
        <v>28</v>
      </c>
      <c r="E1500">
        <v>0</v>
      </c>
      <c r="F1500" s="8"/>
    </row>
    <row r="1501" spans="1:11" ht="15.75" hidden="1" thickBot="1" x14ac:dyDescent="0.3">
      <c r="A1501" t="s">
        <v>5</v>
      </c>
      <c r="B1501">
        <v>2030</v>
      </c>
      <c r="C1501" t="s">
        <v>14</v>
      </c>
      <c r="D1501" t="s">
        <v>28</v>
      </c>
      <c r="E1501">
        <v>0</v>
      </c>
      <c r="F1501" s="8"/>
    </row>
    <row r="1502" spans="1:11" ht="15.75" hidden="1" thickBot="1" x14ac:dyDescent="0.3">
      <c r="A1502" t="s">
        <v>5</v>
      </c>
      <c r="B1502">
        <v>2030</v>
      </c>
      <c r="C1502" t="s">
        <v>15</v>
      </c>
      <c r="D1502" t="s">
        <v>28</v>
      </c>
      <c r="E1502">
        <v>0</v>
      </c>
      <c r="F1502" s="8"/>
    </row>
    <row r="1503" spans="1:11" ht="15.75" hidden="1" thickBot="1" x14ac:dyDescent="0.3">
      <c r="A1503" t="s">
        <v>5</v>
      </c>
      <c r="B1503">
        <v>2030</v>
      </c>
      <c r="C1503" t="s">
        <v>16</v>
      </c>
      <c r="D1503" t="s">
        <v>28</v>
      </c>
      <c r="E1503">
        <v>0</v>
      </c>
      <c r="F1503" s="8"/>
    </row>
    <row r="1504" spans="1:11" ht="15.75" hidden="1" thickBot="1" x14ac:dyDescent="0.3">
      <c r="A1504" t="s">
        <v>5</v>
      </c>
      <c r="B1504">
        <v>2030</v>
      </c>
      <c r="C1504" t="s">
        <v>17</v>
      </c>
      <c r="D1504" t="s">
        <v>28</v>
      </c>
      <c r="E1504">
        <v>0</v>
      </c>
      <c r="F1504" s="8"/>
    </row>
    <row r="1505" spans="1:6" ht="15.75" hidden="1" thickBot="1" x14ac:dyDescent="0.3">
      <c r="A1505" t="s">
        <v>5</v>
      </c>
      <c r="B1505">
        <v>2030</v>
      </c>
      <c r="C1505" t="s">
        <v>18</v>
      </c>
      <c r="D1505" t="s">
        <v>28</v>
      </c>
      <c r="E1505">
        <v>0</v>
      </c>
      <c r="F1505" s="8"/>
    </row>
    <row r="1506" spans="1:6" ht="15.75" hidden="1" thickBot="1" x14ac:dyDescent="0.3">
      <c r="A1506" t="s">
        <v>5</v>
      </c>
      <c r="B1506">
        <v>2030</v>
      </c>
      <c r="C1506" t="s">
        <v>19</v>
      </c>
      <c r="D1506" t="s">
        <v>28</v>
      </c>
      <c r="E1506">
        <v>0</v>
      </c>
      <c r="F1506" s="8"/>
    </row>
    <row r="1507" spans="1:6" ht="15.75" hidden="1" thickBot="1" x14ac:dyDescent="0.3">
      <c r="A1507" t="s">
        <v>5</v>
      </c>
      <c r="B1507">
        <v>2030</v>
      </c>
      <c r="C1507" t="s">
        <v>20</v>
      </c>
      <c r="D1507" t="s">
        <v>28</v>
      </c>
      <c r="E1507">
        <v>0</v>
      </c>
      <c r="F1507" s="8"/>
    </row>
    <row r="1508" spans="1:6" ht="15.75" hidden="1" thickBot="1" x14ac:dyDescent="0.3">
      <c r="A1508" t="s">
        <v>5</v>
      </c>
      <c r="B1508">
        <v>2030</v>
      </c>
      <c r="C1508" t="s">
        <v>21</v>
      </c>
      <c r="D1508" t="s">
        <v>28</v>
      </c>
      <c r="E1508">
        <v>0</v>
      </c>
      <c r="F1508" s="8"/>
    </row>
    <row r="1509" spans="1:6" ht="15.75" hidden="1" thickBot="1" x14ac:dyDescent="0.3">
      <c r="A1509" t="s">
        <v>5</v>
      </c>
      <c r="B1509">
        <v>2030</v>
      </c>
      <c r="C1509" t="s">
        <v>22</v>
      </c>
      <c r="D1509" t="s">
        <v>28</v>
      </c>
      <c r="E1509">
        <v>0</v>
      </c>
      <c r="F1509" s="8"/>
    </row>
    <row r="1510" spans="1:6" ht="15.75" hidden="1" thickBot="1" x14ac:dyDescent="0.3">
      <c r="A1510" t="s">
        <v>5</v>
      </c>
      <c r="B1510">
        <v>2030</v>
      </c>
      <c r="C1510" t="s">
        <v>23</v>
      </c>
      <c r="D1510" t="s">
        <v>28</v>
      </c>
      <c r="E1510">
        <v>0</v>
      </c>
      <c r="F1510" s="8"/>
    </row>
    <row r="1511" spans="1:6" ht="15.75" hidden="1" thickBot="1" x14ac:dyDescent="0.3">
      <c r="A1511" t="s">
        <v>5</v>
      </c>
      <c r="B1511">
        <v>2030</v>
      </c>
      <c r="C1511" t="s">
        <v>24</v>
      </c>
      <c r="D1511" t="s">
        <v>28</v>
      </c>
      <c r="E1511">
        <v>0</v>
      </c>
      <c r="F1511" s="8"/>
    </row>
    <row r="1512" spans="1:6" ht="15.75" hidden="1" thickBot="1" x14ac:dyDescent="0.3">
      <c r="A1512" t="s">
        <v>5</v>
      </c>
      <c r="B1512">
        <v>2030</v>
      </c>
      <c r="C1512" t="s">
        <v>25</v>
      </c>
      <c r="D1512" t="s">
        <v>28</v>
      </c>
      <c r="E1512">
        <v>0</v>
      </c>
      <c r="F1512" s="8"/>
    </row>
    <row r="1513" spans="1:6" ht="15.75" hidden="1" thickBot="1" x14ac:dyDescent="0.3">
      <c r="A1513" t="s">
        <v>5</v>
      </c>
      <c r="B1513">
        <v>2030</v>
      </c>
      <c r="C1513" t="s">
        <v>26</v>
      </c>
      <c r="D1513" t="s">
        <v>28</v>
      </c>
      <c r="E1513">
        <v>0</v>
      </c>
      <c r="F1513" s="8"/>
    </row>
    <row r="1514" spans="1:6" ht="15.75" hidden="1" thickBot="1" x14ac:dyDescent="0.3">
      <c r="A1514" t="s">
        <v>5</v>
      </c>
      <c r="B1514">
        <v>2030</v>
      </c>
      <c r="C1514" t="s">
        <v>6</v>
      </c>
      <c r="D1514" t="s">
        <v>29</v>
      </c>
      <c r="E1514">
        <v>0</v>
      </c>
      <c r="F1514" s="8"/>
    </row>
    <row r="1515" spans="1:6" ht="15.75" hidden="1" thickBot="1" x14ac:dyDescent="0.3">
      <c r="A1515" t="s">
        <v>5</v>
      </c>
      <c r="B1515">
        <v>2030</v>
      </c>
      <c r="C1515" t="s">
        <v>7</v>
      </c>
      <c r="D1515" t="s">
        <v>29</v>
      </c>
      <c r="E1515">
        <v>0</v>
      </c>
      <c r="F1515" s="8"/>
    </row>
    <row r="1516" spans="1:6" ht="15.75" hidden="1" thickBot="1" x14ac:dyDescent="0.3">
      <c r="A1516" t="s">
        <v>5</v>
      </c>
      <c r="B1516">
        <v>2030</v>
      </c>
      <c r="C1516" t="s">
        <v>8</v>
      </c>
      <c r="D1516" t="s">
        <v>29</v>
      </c>
      <c r="E1516">
        <v>0</v>
      </c>
      <c r="F1516" s="8"/>
    </row>
    <row r="1517" spans="1:6" ht="15.75" hidden="1" thickBot="1" x14ac:dyDescent="0.3">
      <c r="A1517" t="s">
        <v>5</v>
      </c>
      <c r="B1517">
        <v>2030</v>
      </c>
      <c r="C1517" t="s">
        <v>9</v>
      </c>
      <c r="D1517" t="s">
        <v>29</v>
      </c>
      <c r="E1517">
        <v>0.41</v>
      </c>
      <c r="F1517" s="8"/>
    </row>
    <row r="1518" spans="1:6" ht="15.75" hidden="1" thickBot="1" x14ac:dyDescent="0.3">
      <c r="A1518" t="s">
        <v>5</v>
      </c>
      <c r="B1518">
        <v>2030</v>
      </c>
      <c r="C1518" t="s">
        <v>10</v>
      </c>
      <c r="D1518" t="s">
        <v>29</v>
      </c>
      <c r="E1518">
        <v>0.43</v>
      </c>
      <c r="F1518" s="8"/>
    </row>
    <row r="1519" spans="1:6" ht="15.75" hidden="1" thickBot="1" x14ac:dyDescent="0.3">
      <c r="A1519" t="s">
        <v>5</v>
      </c>
      <c r="B1519">
        <v>2030</v>
      </c>
      <c r="C1519" t="s">
        <v>11</v>
      </c>
      <c r="D1519" t="s">
        <v>29</v>
      </c>
      <c r="E1519">
        <v>0.46</v>
      </c>
      <c r="F1519" s="8"/>
    </row>
    <row r="1520" spans="1:6" ht="15.75" hidden="1" thickBot="1" x14ac:dyDescent="0.3">
      <c r="A1520" t="s">
        <v>5</v>
      </c>
      <c r="B1520">
        <v>2030</v>
      </c>
      <c r="C1520" t="s">
        <v>12</v>
      </c>
      <c r="D1520" t="s">
        <v>29</v>
      </c>
      <c r="E1520">
        <v>0.51</v>
      </c>
      <c r="F1520" s="8"/>
    </row>
    <row r="1521" spans="1:6" ht="15.75" hidden="1" thickBot="1" x14ac:dyDescent="0.3">
      <c r="A1521" t="s">
        <v>5</v>
      </c>
      <c r="B1521">
        <v>2030</v>
      </c>
      <c r="C1521" t="s">
        <v>13</v>
      </c>
      <c r="D1521" t="s">
        <v>29</v>
      </c>
      <c r="E1521">
        <v>0.56999999999999995</v>
      </c>
      <c r="F1521" s="8"/>
    </row>
    <row r="1522" spans="1:6" ht="15.75" hidden="1" thickBot="1" x14ac:dyDescent="0.3">
      <c r="A1522" t="s">
        <v>5</v>
      </c>
      <c r="B1522">
        <v>2030</v>
      </c>
      <c r="C1522" t="s">
        <v>14</v>
      </c>
      <c r="D1522" t="s">
        <v>29</v>
      </c>
      <c r="E1522">
        <v>0.54</v>
      </c>
      <c r="F1522" s="8"/>
    </row>
    <row r="1523" spans="1:6" ht="15.75" hidden="1" thickBot="1" x14ac:dyDescent="0.3">
      <c r="A1523" t="s">
        <v>5</v>
      </c>
      <c r="B1523">
        <v>2030</v>
      </c>
      <c r="C1523" t="s">
        <v>15</v>
      </c>
      <c r="D1523" t="s">
        <v>29</v>
      </c>
      <c r="E1523">
        <v>0</v>
      </c>
      <c r="F1523" s="8"/>
    </row>
    <row r="1524" spans="1:6" ht="15.75" hidden="1" thickBot="1" x14ac:dyDescent="0.3">
      <c r="A1524" t="s">
        <v>5</v>
      </c>
      <c r="B1524">
        <v>2030</v>
      </c>
      <c r="C1524" t="s">
        <v>16</v>
      </c>
      <c r="D1524" t="s">
        <v>29</v>
      </c>
      <c r="E1524">
        <v>0</v>
      </c>
      <c r="F1524" s="8"/>
    </row>
    <row r="1525" spans="1:6" ht="15.75" hidden="1" thickBot="1" x14ac:dyDescent="0.3">
      <c r="A1525" t="s">
        <v>5</v>
      </c>
      <c r="B1525">
        <v>2030</v>
      </c>
      <c r="C1525" t="s">
        <v>17</v>
      </c>
      <c r="D1525" t="s">
        <v>29</v>
      </c>
      <c r="E1525">
        <v>0</v>
      </c>
      <c r="F1525" s="8"/>
    </row>
    <row r="1526" spans="1:6" ht="15.75" hidden="1" thickBot="1" x14ac:dyDescent="0.3">
      <c r="A1526" t="s">
        <v>5</v>
      </c>
      <c r="B1526">
        <v>2030</v>
      </c>
      <c r="C1526" t="s">
        <v>18</v>
      </c>
      <c r="D1526" t="s">
        <v>29</v>
      </c>
      <c r="E1526">
        <v>0</v>
      </c>
      <c r="F1526" s="8"/>
    </row>
    <row r="1527" spans="1:6" ht="15.75" hidden="1" thickBot="1" x14ac:dyDescent="0.3">
      <c r="A1527" t="s">
        <v>5</v>
      </c>
      <c r="B1527">
        <v>2030</v>
      </c>
      <c r="C1527" t="s">
        <v>19</v>
      </c>
      <c r="D1527" t="s">
        <v>29</v>
      </c>
      <c r="E1527">
        <v>0</v>
      </c>
      <c r="F1527" s="8"/>
    </row>
    <row r="1528" spans="1:6" ht="15.75" hidden="1" thickBot="1" x14ac:dyDescent="0.3">
      <c r="A1528" t="s">
        <v>5</v>
      </c>
      <c r="B1528">
        <v>2030</v>
      </c>
      <c r="C1528" t="s">
        <v>20</v>
      </c>
      <c r="D1528" t="s">
        <v>29</v>
      </c>
      <c r="E1528">
        <v>0</v>
      </c>
      <c r="F1528" s="8"/>
    </row>
    <row r="1529" spans="1:6" ht="15.75" hidden="1" thickBot="1" x14ac:dyDescent="0.3">
      <c r="A1529" t="s">
        <v>5</v>
      </c>
      <c r="B1529">
        <v>2030</v>
      </c>
      <c r="C1529" t="s">
        <v>21</v>
      </c>
      <c r="D1529" t="s">
        <v>29</v>
      </c>
      <c r="E1529">
        <v>0</v>
      </c>
      <c r="F1529" s="8"/>
    </row>
    <row r="1530" spans="1:6" ht="15.75" hidden="1" thickBot="1" x14ac:dyDescent="0.3">
      <c r="A1530" t="s">
        <v>5</v>
      </c>
      <c r="B1530">
        <v>2030</v>
      </c>
      <c r="C1530" t="s">
        <v>22</v>
      </c>
      <c r="D1530" t="s">
        <v>29</v>
      </c>
      <c r="E1530">
        <v>0</v>
      </c>
      <c r="F1530" s="8"/>
    </row>
    <row r="1531" spans="1:6" ht="15.75" hidden="1" thickBot="1" x14ac:dyDescent="0.3">
      <c r="A1531" t="s">
        <v>5</v>
      </c>
      <c r="B1531">
        <v>2030</v>
      </c>
      <c r="C1531" t="s">
        <v>23</v>
      </c>
      <c r="D1531" t="s">
        <v>29</v>
      </c>
      <c r="E1531">
        <v>0</v>
      </c>
      <c r="F1531" s="8"/>
    </row>
    <row r="1532" spans="1:6" ht="15.75" hidden="1" thickBot="1" x14ac:dyDescent="0.3">
      <c r="A1532" t="s">
        <v>5</v>
      </c>
      <c r="B1532">
        <v>2030</v>
      </c>
      <c r="C1532" t="s">
        <v>24</v>
      </c>
      <c r="D1532" t="s">
        <v>29</v>
      </c>
      <c r="E1532">
        <v>0</v>
      </c>
      <c r="F1532" s="8"/>
    </row>
    <row r="1533" spans="1:6" ht="15.75" hidden="1" thickBot="1" x14ac:dyDescent="0.3">
      <c r="A1533" t="s">
        <v>5</v>
      </c>
      <c r="B1533">
        <v>2030</v>
      </c>
      <c r="C1533" t="s">
        <v>25</v>
      </c>
      <c r="D1533" t="s">
        <v>29</v>
      </c>
      <c r="E1533">
        <v>0</v>
      </c>
      <c r="F1533" s="8"/>
    </row>
    <row r="1534" spans="1:6" ht="15.75" hidden="1" thickBot="1" x14ac:dyDescent="0.3">
      <c r="A1534" t="s">
        <v>5</v>
      </c>
      <c r="B1534">
        <v>2030</v>
      </c>
      <c r="C1534" t="s">
        <v>26</v>
      </c>
      <c r="D1534" t="s">
        <v>29</v>
      </c>
      <c r="E1534">
        <v>0</v>
      </c>
      <c r="F1534" s="8"/>
    </row>
    <row r="1535" spans="1:6" ht="15.75" hidden="1" thickBot="1" x14ac:dyDescent="0.3">
      <c r="A1535" t="s">
        <v>5</v>
      </c>
      <c r="B1535">
        <v>2030</v>
      </c>
      <c r="C1535" t="s">
        <v>6</v>
      </c>
      <c r="D1535" t="s">
        <v>30</v>
      </c>
      <c r="E1535">
        <v>0</v>
      </c>
      <c r="F1535" s="8"/>
    </row>
    <row r="1536" spans="1:6" ht="15.75" hidden="1" thickBot="1" x14ac:dyDescent="0.3">
      <c r="A1536" t="s">
        <v>5</v>
      </c>
      <c r="B1536">
        <v>2030</v>
      </c>
      <c r="C1536" t="s">
        <v>7</v>
      </c>
      <c r="D1536" t="s">
        <v>30</v>
      </c>
      <c r="E1536">
        <v>0</v>
      </c>
      <c r="F1536" s="8"/>
    </row>
    <row r="1537" spans="1:6" ht="15.75" hidden="1" thickBot="1" x14ac:dyDescent="0.3">
      <c r="A1537" t="s">
        <v>5</v>
      </c>
      <c r="B1537">
        <v>2030</v>
      </c>
      <c r="C1537" t="s">
        <v>8</v>
      </c>
      <c r="D1537" t="s">
        <v>30</v>
      </c>
      <c r="E1537">
        <v>0</v>
      </c>
      <c r="F1537" s="8"/>
    </row>
    <row r="1538" spans="1:6" ht="15.75" hidden="1" thickBot="1" x14ac:dyDescent="0.3">
      <c r="A1538" t="s">
        <v>5</v>
      </c>
      <c r="B1538">
        <v>2030</v>
      </c>
      <c r="C1538" t="s">
        <v>9</v>
      </c>
      <c r="D1538" t="s">
        <v>30</v>
      </c>
      <c r="E1538">
        <v>54.64</v>
      </c>
      <c r="F1538" s="8"/>
    </row>
    <row r="1539" spans="1:6" ht="15.75" hidden="1" thickBot="1" x14ac:dyDescent="0.3">
      <c r="A1539" t="s">
        <v>5</v>
      </c>
      <c r="B1539">
        <v>2030</v>
      </c>
      <c r="C1539" t="s">
        <v>10</v>
      </c>
      <c r="D1539" t="s">
        <v>30</v>
      </c>
      <c r="E1539">
        <v>2.77</v>
      </c>
      <c r="F1539" s="8"/>
    </row>
    <row r="1540" spans="1:6" ht="15.75" hidden="1" thickBot="1" x14ac:dyDescent="0.3">
      <c r="A1540" t="s">
        <v>5</v>
      </c>
      <c r="B1540">
        <v>2030</v>
      </c>
      <c r="C1540" t="s">
        <v>11</v>
      </c>
      <c r="D1540" t="s">
        <v>30</v>
      </c>
      <c r="E1540">
        <v>3.54</v>
      </c>
      <c r="F1540" s="8"/>
    </row>
    <row r="1541" spans="1:6" ht="15.75" hidden="1" thickBot="1" x14ac:dyDescent="0.3">
      <c r="A1541" t="s">
        <v>5</v>
      </c>
      <c r="B1541">
        <v>2030</v>
      </c>
      <c r="C1541" t="s">
        <v>12</v>
      </c>
      <c r="D1541" t="s">
        <v>30</v>
      </c>
      <c r="E1541">
        <v>3.04</v>
      </c>
      <c r="F1541" s="8"/>
    </row>
    <row r="1542" spans="1:6" ht="15.75" hidden="1" thickBot="1" x14ac:dyDescent="0.3">
      <c r="A1542" t="s">
        <v>5</v>
      </c>
      <c r="B1542">
        <v>2030</v>
      </c>
      <c r="C1542" t="s">
        <v>13</v>
      </c>
      <c r="D1542" t="s">
        <v>30</v>
      </c>
      <c r="E1542">
        <v>4.0599999999999996</v>
      </c>
      <c r="F1542" s="8"/>
    </row>
    <row r="1543" spans="1:6" ht="15.75" hidden="1" thickBot="1" x14ac:dyDescent="0.3">
      <c r="A1543" t="s">
        <v>5</v>
      </c>
      <c r="B1543">
        <v>2030</v>
      </c>
      <c r="C1543" t="s">
        <v>14</v>
      </c>
      <c r="D1543" t="s">
        <v>30</v>
      </c>
      <c r="E1543">
        <v>4.66</v>
      </c>
      <c r="F1543" s="8"/>
    </row>
    <row r="1544" spans="1:6" ht="15.75" hidden="1" thickBot="1" x14ac:dyDescent="0.3">
      <c r="A1544" t="s">
        <v>5</v>
      </c>
      <c r="B1544">
        <v>2030</v>
      </c>
      <c r="C1544" t="s">
        <v>15</v>
      </c>
      <c r="D1544" t="s">
        <v>30</v>
      </c>
      <c r="E1544">
        <v>5.55</v>
      </c>
      <c r="F1544" s="8"/>
    </row>
    <row r="1545" spans="1:6" ht="15.75" hidden="1" thickBot="1" x14ac:dyDescent="0.3">
      <c r="A1545" t="s">
        <v>5</v>
      </c>
      <c r="B1545">
        <v>2030</v>
      </c>
      <c r="C1545" t="s">
        <v>16</v>
      </c>
      <c r="D1545" t="s">
        <v>30</v>
      </c>
      <c r="E1545">
        <v>6.27</v>
      </c>
      <c r="F1545" s="8"/>
    </row>
    <row r="1546" spans="1:6" ht="15.75" hidden="1" thickBot="1" x14ac:dyDescent="0.3">
      <c r="A1546" t="s">
        <v>5</v>
      </c>
      <c r="B1546">
        <v>2030</v>
      </c>
      <c r="C1546" t="s">
        <v>17</v>
      </c>
      <c r="D1546" t="s">
        <v>30</v>
      </c>
      <c r="E1546">
        <v>7.94</v>
      </c>
      <c r="F1546" s="8"/>
    </row>
    <row r="1547" spans="1:6" ht="15.75" hidden="1" thickBot="1" x14ac:dyDescent="0.3">
      <c r="A1547" t="s">
        <v>5</v>
      </c>
      <c r="B1547">
        <v>2030</v>
      </c>
      <c r="C1547" t="s">
        <v>18</v>
      </c>
      <c r="D1547" t="s">
        <v>30</v>
      </c>
      <c r="E1547">
        <v>14.15</v>
      </c>
      <c r="F1547" s="8"/>
    </row>
    <row r="1548" spans="1:6" ht="15.75" hidden="1" thickBot="1" x14ac:dyDescent="0.3">
      <c r="A1548" t="s">
        <v>5</v>
      </c>
      <c r="B1548">
        <v>2030</v>
      </c>
      <c r="C1548" t="s">
        <v>19</v>
      </c>
      <c r="D1548" t="s">
        <v>30</v>
      </c>
      <c r="E1548">
        <v>14.89</v>
      </c>
      <c r="F1548" s="8"/>
    </row>
    <row r="1549" spans="1:6" ht="15.75" hidden="1" thickBot="1" x14ac:dyDescent="0.3">
      <c r="A1549" t="s">
        <v>5</v>
      </c>
      <c r="B1549">
        <v>2030</v>
      </c>
      <c r="C1549" t="s">
        <v>20</v>
      </c>
      <c r="D1549" t="s">
        <v>30</v>
      </c>
      <c r="E1549">
        <v>14.89</v>
      </c>
      <c r="F1549" s="8"/>
    </row>
    <row r="1550" spans="1:6" ht="15.75" hidden="1" thickBot="1" x14ac:dyDescent="0.3">
      <c r="A1550" t="s">
        <v>5</v>
      </c>
      <c r="B1550">
        <v>2030</v>
      </c>
      <c r="C1550" t="s">
        <v>21</v>
      </c>
      <c r="D1550" t="s">
        <v>30</v>
      </c>
      <c r="E1550">
        <v>13.38</v>
      </c>
      <c r="F1550" s="8"/>
    </row>
    <row r="1551" spans="1:6" ht="15.75" hidden="1" thickBot="1" x14ac:dyDescent="0.3">
      <c r="A1551" t="s">
        <v>5</v>
      </c>
      <c r="B1551">
        <v>2030</v>
      </c>
      <c r="C1551" t="s">
        <v>22</v>
      </c>
      <c r="D1551" t="s">
        <v>30</v>
      </c>
      <c r="E1551">
        <v>10.43</v>
      </c>
      <c r="F1551" s="8"/>
    </row>
    <row r="1552" spans="1:6" ht="15.75" hidden="1" thickBot="1" x14ac:dyDescent="0.3">
      <c r="A1552" t="s">
        <v>5</v>
      </c>
      <c r="B1552">
        <v>2030</v>
      </c>
      <c r="C1552" t="s">
        <v>23</v>
      </c>
      <c r="D1552" t="s">
        <v>30</v>
      </c>
      <c r="E1552">
        <v>5.86</v>
      </c>
      <c r="F1552" s="8"/>
    </row>
    <row r="1553" spans="1:6" ht="15.75" hidden="1" thickBot="1" x14ac:dyDescent="0.3">
      <c r="A1553" t="s">
        <v>5</v>
      </c>
      <c r="B1553">
        <v>2030</v>
      </c>
      <c r="C1553" t="s">
        <v>24</v>
      </c>
      <c r="D1553" t="s">
        <v>30</v>
      </c>
      <c r="E1553">
        <v>3.58</v>
      </c>
      <c r="F1553" s="8"/>
    </row>
    <row r="1554" spans="1:6" ht="15.75" hidden="1" thickBot="1" x14ac:dyDescent="0.3">
      <c r="A1554" t="s">
        <v>5</v>
      </c>
      <c r="B1554">
        <v>2030</v>
      </c>
      <c r="C1554" t="s">
        <v>25</v>
      </c>
      <c r="D1554" t="s">
        <v>30</v>
      </c>
      <c r="E1554">
        <v>1.43</v>
      </c>
      <c r="F1554" s="8"/>
    </row>
    <row r="1555" spans="1:6" ht="15.75" hidden="1" thickBot="1" x14ac:dyDescent="0.3">
      <c r="A1555" t="s">
        <v>5</v>
      </c>
      <c r="B1555">
        <v>2030</v>
      </c>
      <c r="C1555" t="s">
        <v>26</v>
      </c>
      <c r="D1555" t="s">
        <v>30</v>
      </c>
      <c r="E1555">
        <v>0.39</v>
      </c>
      <c r="F1555" s="8"/>
    </row>
    <row r="1556" spans="1:6" ht="15.75" hidden="1" thickBot="1" x14ac:dyDescent="0.3">
      <c r="A1556" t="s">
        <v>5</v>
      </c>
      <c r="B1556">
        <v>2030</v>
      </c>
      <c r="C1556" t="s">
        <v>6</v>
      </c>
      <c r="D1556" t="s">
        <v>31</v>
      </c>
      <c r="E1556">
        <v>0</v>
      </c>
      <c r="F1556" s="8"/>
    </row>
    <row r="1557" spans="1:6" ht="15.75" hidden="1" thickBot="1" x14ac:dyDescent="0.3">
      <c r="A1557" t="s">
        <v>5</v>
      </c>
      <c r="B1557">
        <v>2030</v>
      </c>
      <c r="C1557" t="s">
        <v>7</v>
      </c>
      <c r="D1557" t="s">
        <v>31</v>
      </c>
      <c r="E1557">
        <v>0</v>
      </c>
      <c r="F1557" s="8"/>
    </row>
    <row r="1558" spans="1:6" ht="15.75" hidden="1" thickBot="1" x14ac:dyDescent="0.3">
      <c r="A1558" t="s">
        <v>5</v>
      </c>
      <c r="B1558">
        <v>2030</v>
      </c>
      <c r="C1558" t="s">
        <v>8</v>
      </c>
      <c r="D1558" t="s">
        <v>31</v>
      </c>
      <c r="E1558">
        <v>0</v>
      </c>
      <c r="F1558" s="8"/>
    </row>
    <row r="1559" spans="1:6" ht="15.75" hidden="1" thickBot="1" x14ac:dyDescent="0.3">
      <c r="A1559" t="s">
        <v>5</v>
      </c>
      <c r="B1559">
        <v>2030</v>
      </c>
      <c r="C1559" t="s">
        <v>9</v>
      </c>
      <c r="D1559" t="s">
        <v>31</v>
      </c>
      <c r="E1559">
        <v>292.56</v>
      </c>
      <c r="F1559" s="8"/>
    </row>
    <row r="1560" spans="1:6" ht="15.75" hidden="1" thickBot="1" x14ac:dyDescent="0.3">
      <c r="A1560" t="s">
        <v>5</v>
      </c>
      <c r="B1560">
        <v>2030</v>
      </c>
      <c r="C1560" t="s">
        <v>10</v>
      </c>
      <c r="D1560" t="s">
        <v>31</v>
      </c>
      <c r="E1560">
        <v>54.31</v>
      </c>
      <c r="F1560" s="8"/>
    </row>
    <row r="1561" spans="1:6" ht="15.75" hidden="1" thickBot="1" x14ac:dyDescent="0.3">
      <c r="A1561" t="s">
        <v>5</v>
      </c>
      <c r="B1561">
        <v>2030</v>
      </c>
      <c r="C1561" t="s">
        <v>11</v>
      </c>
      <c r="D1561" t="s">
        <v>31</v>
      </c>
      <c r="E1561">
        <v>26.02</v>
      </c>
      <c r="F1561" s="8"/>
    </row>
    <row r="1562" spans="1:6" ht="15.75" hidden="1" thickBot="1" x14ac:dyDescent="0.3">
      <c r="A1562" t="s">
        <v>5</v>
      </c>
      <c r="B1562">
        <v>2030</v>
      </c>
      <c r="C1562" t="s">
        <v>12</v>
      </c>
      <c r="D1562" t="s">
        <v>31</v>
      </c>
      <c r="E1562">
        <v>32.86</v>
      </c>
      <c r="F1562" s="8"/>
    </row>
    <row r="1563" spans="1:6" ht="15.75" hidden="1" thickBot="1" x14ac:dyDescent="0.3">
      <c r="A1563" t="s">
        <v>5</v>
      </c>
      <c r="B1563">
        <v>2030</v>
      </c>
      <c r="C1563" t="s">
        <v>13</v>
      </c>
      <c r="D1563" t="s">
        <v>31</v>
      </c>
      <c r="E1563">
        <v>43.91</v>
      </c>
      <c r="F1563" s="8"/>
    </row>
    <row r="1564" spans="1:6" ht="15.75" hidden="1" thickBot="1" x14ac:dyDescent="0.3">
      <c r="A1564" t="s">
        <v>5</v>
      </c>
      <c r="B1564">
        <v>2030</v>
      </c>
      <c r="C1564" t="s">
        <v>14</v>
      </c>
      <c r="D1564" t="s">
        <v>31</v>
      </c>
      <c r="E1564">
        <v>50.47</v>
      </c>
      <c r="F1564" s="8"/>
    </row>
    <row r="1565" spans="1:6" ht="15.75" hidden="1" thickBot="1" x14ac:dyDescent="0.3">
      <c r="A1565" t="s">
        <v>5</v>
      </c>
      <c r="B1565">
        <v>2030</v>
      </c>
      <c r="C1565" t="s">
        <v>15</v>
      </c>
      <c r="D1565" t="s">
        <v>31</v>
      </c>
      <c r="E1565">
        <v>60.24</v>
      </c>
      <c r="F1565" s="8"/>
    </row>
    <row r="1566" spans="1:6" ht="15.75" hidden="1" thickBot="1" x14ac:dyDescent="0.3">
      <c r="A1566" t="s">
        <v>5</v>
      </c>
      <c r="B1566">
        <v>2030</v>
      </c>
      <c r="C1566" t="s">
        <v>16</v>
      </c>
      <c r="D1566" t="s">
        <v>31</v>
      </c>
      <c r="E1566">
        <v>68.31</v>
      </c>
      <c r="F1566" s="8"/>
    </row>
    <row r="1567" spans="1:6" ht="15.75" hidden="1" thickBot="1" x14ac:dyDescent="0.3">
      <c r="A1567" t="s">
        <v>5</v>
      </c>
      <c r="B1567">
        <v>2030</v>
      </c>
      <c r="C1567" t="s">
        <v>17</v>
      </c>
      <c r="D1567" t="s">
        <v>31</v>
      </c>
      <c r="E1567">
        <v>86.79</v>
      </c>
      <c r="F1567" s="8"/>
    </row>
    <row r="1568" spans="1:6" ht="15.75" hidden="1" thickBot="1" x14ac:dyDescent="0.3">
      <c r="A1568" t="s">
        <v>5</v>
      </c>
      <c r="B1568">
        <v>2030</v>
      </c>
      <c r="C1568" t="s">
        <v>18</v>
      </c>
      <c r="D1568" t="s">
        <v>31</v>
      </c>
      <c r="E1568">
        <v>105.69</v>
      </c>
      <c r="F1568" s="8"/>
    </row>
    <row r="1569" spans="1:6" ht="15.75" hidden="1" thickBot="1" x14ac:dyDescent="0.3">
      <c r="A1569" t="s">
        <v>5</v>
      </c>
      <c r="B1569">
        <v>2030</v>
      </c>
      <c r="C1569" t="s">
        <v>19</v>
      </c>
      <c r="D1569" t="s">
        <v>31</v>
      </c>
      <c r="E1569">
        <v>109.64</v>
      </c>
      <c r="F1569" s="8"/>
    </row>
    <row r="1570" spans="1:6" ht="15.75" hidden="1" thickBot="1" x14ac:dyDescent="0.3">
      <c r="A1570" t="s">
        <v>5</v>
      </c>
      <c r="B1570">
        <v>2030</v>
      </c>
      <c r="C1570" t="s">
        <v>20</v>
      </c>
      <c r="D1570" t="s">
        <v>31</v>
      </c>
      <c r="E1570">
        <v>100.5</v>
      </c>
      <c r="F1570" s="8"/>
    </row>
    <row r="1571" spans="1:6" ht="15.75" hidden="1" thickBot="1" x14ac:dyDescent="0.3">
      <c r="A1571" t="s">
        <v>5</v>
      </c>
      <c r="B1571">
        <v>2030</v>
      </c>
      <c r="C1571" t="s">
        <v>21</v>
      </c>
      <c r="D1571" t="s">
        <v>31</v>
      </c>
      <c r="E1571">
        <v>91.17</v>
      </c>
      <c r="F1571" s="8"/>
    </row>
    <row r="1572" spans="1:6" ht="15.75" hidden="1" thickBot="1" x14ac:dyDescent="0.3">
      <c r="A1572" t="s">
        <v>5</v>
      </c>
      <c r="B1572">
        <v>2030</v>
      </c>
      <c r="C1572" t="s">
        <v>22</v>
      </c>
      <c r="D1572" t="s">
        <v>31</v>
      </c>
      <c r="E1572">
        <v>83.18</v>
      </c>
      <c r="F1572" s="8"/>
    </row>
    <row r="1573" spans="1:6" ht="15.75" hidden="1" thickBot="1" x14ac:dyDescent="0.3">
      <c r="A1573" t="s">
        <v>5</v>
      </c>
      <c r="B1573">
        <v>2030</v>
      </c>
      <c r="C1573" t="s">
        <v>23</v>
      </c>
      <c r="D1573" t="s">
        <v>31</v>
      </c>
      <c r="E1573">
        <v>54.13</v>
      </c>
      <c r="F1573" s="8"/>
    </row>
    <row r="1574" spans="1:6" ht="15.75" hidden="1" thickBot="1" x14ac:dyDescent="0.3">
      <c r="A1574" t="s">
        <v>5</v>
      </c>
      <c r="B1574">
        <v>2030</v>
      </c>
      <c r="C1574" t="s">
        <v>24</v>
      </c>
      <c r="D1574" t="s">
        <v>31</v>
      </c>
      <c r="E1574">
        <v>33.5</v>
      </c>
      <c r="F1574" s="8"/>
    </row>
    <row r="1575" spans="1:6" ht="15.75" hidden="1" thickBot="1" x14ac:dyDescent="0.3">
      <c r="A1575" t="s">
        <v>5</v>
      </c>
      <c r="B1575">
        <v>2030</v>
      </c>
      <c r="C1575" t="s">
        <v>25</v>
      </c>
      <c r="D1575" t="s">
        <v>31</v>
      </c>
      <c r="E1575">
        <v>15.25</v>
      </c>
      <c r="F1575" s="8"/>
    </row>
    <row r="1576" spans="1:6" ht="15.75" hidden="1" thickBot="1" x14ac:dyDescent="0.3">
      <c r="A1576" t="s">
        <v>5</v>
      </c>
      <c r="B1576">
        <v>2030</v>
      </c>
      <c r="C1576" t="s">
        <v>26</v>
      </c>
      <c r="D1576" t="s">
        <v>31</v>
      </c>
      <c r="E1576">
        <v>4.55</v>
      </c>
      <c r="F1576" s="8"/>
    </row>
    <row r="1577" spans="1:6" ht="15.75" hidden="1" thickBot="1" x14ac:dyDescent="0.3">
      <c r="A1577" t="s">
        <v>5</v>
      </c>
      <c r="B1577">
        <v>2030</v>
      </c>
      <c r="C1577" t="s">
        <v>6</v>
      </c>
      <c r="D1577" t="s">
        <v>32</v>
      </c>
      <c r="E1577">
        <v>0</v>
      </c>
      <c r="F1577" s="8"/>
    </row>
    <row r="1578" spans="1:6" ht="15.75" hidden="1" thickBot="1" x14ac:dyDescent="0.3">
      <c r="A1578" t="s">
        <v>5</v>
      </c>
      <c r="B1578">
        <v>2030</v>
      </c>
      <c r="C1578" t="s">
        <v>7</v>
      </c>
      <c r="D1578" t="s">
        <v>32</v>
      </c>
      <c r="E1578">
        <v>0</v>
      </c>
      <c r="F1578" s="8"/>
    </row>
    <row r="1579" spans="1:6" ht="15.75" hidden="1" thickBot="1" x14ac:dyDescent="0.3">
      <c r="A1579" t="s">
        <v>5</v>
      </c>
      <c r="B1579">
        <v>2030</v>
      </c>
      <c r="C1579" t="s">
        <v>8</v>
      </c>
      <c r="D1579" t="s">
        <v>32</v>
      </c>
      <c r="E1579">
        <v>0</v>
      </c>
      <c r="F1579" s="8"/>
    </row>
    <row r="1580" spans="1:6" ht="15.75" hidden="1" thickBot="1" x14ac:dyDescent="0.3">
      <c r="A1580" t="s">
        <v>5</v>
      </c>
      <c r="B1580">
        <v>2030</v>
      </c>
      <c r="C1580" t="s">
        <v>9</v>
      </c>
      <c r="D1580" t="s">
        <v>32</v>
      </c>
      <c r="E1580">
        <v>57.51</v>
      </c>
      <c r="F1580" s="8"/>
    </row>
    <row r="1581" spans="1:6" ht="15.75" hidden="1" thickBot="1" x14ac:dyDescent="0.3">
      <c r="A1581" t="s">
        <v>5</v>
      </c>
      <c r="B1581">
        <v>2030</v>
      </c>
      <c r="C1581" t="s">
        <v>10</v>
      </c>
      <c r="D1581" t="s">
        <v>32</v>
      </c>
      <c r="E1581">
        <v>345.07</v>
      </c>
      <c r="F1581" s="8"/>
    </row>
    <row r="1582" spans="1:6" ht="15.75" hidden="1" thickBot="1" x14ac:dyDescent="0.3">
      <c r="A1582" t="s">
        <v>5</v>
      </c>
      <c r="B1582">
        <v>2030</v>
      </c>
      <c r="C1582" t="s">
        <v>11</v>
      </c>
      <c r="D1582" t="s">
        <v>32</v>
      </c>
      <c r="E1582">
        <v>274.7</v>
      </c>
      <c r="F1582" s="8"/>
    </row>
    <row r="1583" spans="1:6" ht="15.75" hidden="1" thickBot="1" x14ac:dyDescent="0.3">
      <c r="A1583" t="s">
        <v>5</v>
      </c>
      <c r="B1583">
        <v>2030</v>
      </c>
      <c r="C1583" t="s">
        <v>12</v>
      </c>
      <c r="D1583" t="s">
        <v>32</v>
      </c>
      <c r="E1583">
        <v>267.38</v>
      </c>
      <c r="F1583" s="8"/>
    </row>
    <row r="1584" spans="1:6" ht="15.75" hidden="1" thickBot="1" x14ac:dyDescent="0.3">
      <c r="A1584" t="s">
        <v>5</v>
      </c>
      <c r="B1584">
        <v>2030</v>
      </c>
      <c r="C1584" t="s">
        <v>13</v>
      </c>
      <c r="D1584" t="s">
        <v>32</v>
      </c>
      <c r="E1584">
        <v>300.64999999999998</v>
      </c>
      <c r="F1584" s="8"/>
    </row>
    <row r="1585" spans="1:6" ht="15.75" hidden="1" thickBot="1" x14ac:dyDescent="0.3">
      <c r="A1585" t="s">
        <v>5</v>
      </c>
      <c r="B1585">
        <v>2030</v>
      </c>
      <c r="C1585" t="s">
        <v>14</v>
      </c>
      <c r="D1585" t="s">
        <v>32</v>
      </c>
      <c r="E1585">
        <v>293.14999999999998</v>
      </c>
      <c r="F1585" s="8"/>
    </row>
    <row r="1586" spans="1:6" ht="15.75" hidden="1" thickBot="1" x14ac:dyDescent="0.3">
      <c r="A1586" t="s">
        <v>5</v>
      </c>
      <c r="B1586">
        <v>2030</v>
      </c>
      <c r="C1586" t="s">
        <v>15</v>
      </c>
      <c r="D1586" t="s">
        <v>32</v>
      </c>
      <c r="E1586">
        <v>296.37</v>
      </c>
      <c r="F1586" s="8"/>
    </row>
    <row r="1587" spans="1:6" ht="15.75" hidden="1" thickBot="1" x14ac:dyDescent="0.3">
      <c r="A1587" t="s">
        <v>5</v>
      </c>
      <c r="B1587">
        <v>2030</v>
      </c>
      <c r="C1587" t="s">
        <v>16</v>
      </c>
      <c r="D1587" t="s">
        <v>32</v>
      </c>
      <c r="E1587">
        <v>290.87</v>
      </c>
      <c r="F1587" s="8"/>
    </row>
    <row r="1588" spans="1:6" ht="15.75" hidden="1" thickBot="1" x14ac:dyDescent="0.3">
      <c r="A1588" t="s">
        <v>5</v>
      </c>
      <c r="B1588">
        <v>2030</v>
      </c>
      <c r="C1588" t="s">
        <v>17</v>
      </c>
      <c r="D1588" t="s">
        <v>32</v>
      </c>
      <c r="E1588">
        <v>318.06</v>
      </c>
      <c r="F1588" s="8"/>
    </row>
    <row r="1589" spans="1:6" ht="15.75" hidden="1" thickBot="1" x14ac:dyDescent="0.3">
      <c r="A1589" t="s">
        <v>5</v>
      </c>
      <c r="B1589">
        <v>2030</v>
      </c>
      <c r="C1589" t="s">
        <v>18</v>
      </c>
      <c r="D1589" t="s">
        <v>32</v>
      </c>
      <c r="E1589">
        <v>351.29</v>
      </c>
      <c r="F1589" s="8"/>
    </row>
    <row r="1590" spans="1:6" ht="15.75" hidden="1" thickBot="1" x14ac:dyDescent="0.3">
      <c r="A1590" t="s">
        <v>5</v>
      </c>
      <c r="B1590">
        <v>2030</v>
      </c>
      <c r="C1590" t="s">
        <v>19</v>
      </c>
      <c r="D1590" t="s">
        <v>32</v>
      </c>
      <c r="E1590">
        <v>309.27999999999997</v>
      </c>
      <c r="F1590" s="8"/>
    </row>
    <row r="1591" spans="1:6" ht="15.75" hidden="1" thickBot="1" x14ac:dyDescent="0.3">
      <c r="A1591" t="s">
        <v>5</v>
      </c>
      <c r="B1591">
        <v>2030</v>
      </c>
      <c r="C1591" t="s">
        <v>20</v>
      </c>
      <c r="D1591" t="s">
        <v>32</v>
      </c>
      <c r="E1591">
        <v>252.93</v>
      </c>
      <c r="F1591" s="8"/>
    </row>
    <row r="1592" spans="1:6" ht="15.75" hidden="1" thickBot="1" x14ac:dyDescent="0.3">
      <c r="A1592" t="s">
        <v>5</v>
      </c>
      <c r="B1592">
        <v>2030</v>
      </c>
      <c r="C1592" t="s">
        <v>21</v>
      </c>
      <c r="D1592" t="s">
        <v>32</v>
      </c>
      <c r="E1592">
        <v>206.91</v>
      </c>
      <c r="F1592" s="8"/>
    </row>
    <row r="1593" spans="1:6" ht="15.75" hidden="1" thickBot="1" x14ac:dyDescent="0.3">
      <c r="A1593" t="s">
        <v>5</v>
      </c>
      <c r="B1593">
        <v>2030</v>
      </c>
      <c r="C1593" t="s">
        <v>22</v>
      </c>
      <c r="D1593" t="s">
        <v>32</v>
      </c>
      <c r="E1593">
        <v>172.5</v>
      </c>
      <c r="F1593" s="8"/>
    </row>
    <row r="1594" spans="1:6" ht="15.75" hidden="1" thickBot="1" x14ac:dyDescent="0.3">
      <c r="A1594" t="s">
        <v>5</v>
      </c>
      <c r="B1594">
        <v>2030</v>
      </c>
      <c r="C1594" t="s">
        <v>23</v>
      </c>
      <c r="D1594" t="s">
        <v>32</v>
      </c>
      <c r="E1594">
        <v>103.72</v>
      </c>
      <c r="F1594" s="8"/>
    </row>
    <row r="1595" spans="1:6" ht="15.75" hidden="1" thickBot="1" x14ac:dyDescent="0.3">
      <c r="A1595" t="s">
        <v>5</v>
      </c>
      <c r="B1595">
        <v>2030</v>
      </c>
      <c r="C1595" t="s">
        <v>24</v>
      </c>
      <c r="D1595" t="s">
        <v>32</v>
      </c>
      <c r="E1595">
        <v>49.08</v>
      </c>
      <c r="F1595" s="8"/>
    </row>
    <row r="1596" spans="1:6" ht="15.75" hidden="1" thickBot="1" x14ac:dyDescent="0.3">
      <c r="A1596" t="s">
        <v>5</v>
      </c>
      <c r="B1596">
        <v>2030</v>
      </c>
      <c r="C1596" t="s">
        <v>25</v>
      </c>
      <c r="D1596" t="s">
        <v>32</v>
      </c>
      <c r="E1596">
        <v>17.96</v>
      </c>
      <c r="F1596" s="8"/>
    </row>
    <row r="1597" spans="1:6" ht="15.75" hidden="1" thickBot="1" x14ac:dyDescent="0.3">
      <c r="A1597" t="s">
        <v>5</v>
      </c>
      <c r="B1597">
        <v>2030</v>
      </c>
      <c r="C1597" t="s">
        <v>26</v>
      </c>
      <c r="D1597" t="s">
        <v>32</v>
      </c>
      <c r="E1597">
        <v>4.13</v>
      </c>
      <c r="F1597" s="8"/>
    </row>
    <row r="1598" spans="1:6" ht="15.75" hidden="1" thickBot="1" x14ac:dyDescent="0.3">
      <c r="A1598" t="s">
        <v>5</v>
      </c>
      <c r="B1598">
        <v>2030</v>
      </c>
      <c r="C1598" t="s">
        <v>6</v>
      </c>
      <c r="D1598" t="s">
        <v>33</v>
      </c>
      <c r="E1598">
        <v>0</v>
      </c>
      <c r="F1598" s="8"/>
    </row>
    <row r="1599" spans="1:6" ht="15.75" hidden="1" thickBot="1" x14ac:dyDescent="0.3">
      <c r="A1599" t="s">
        <v>5</v>
      </c>
      <c r="B1599">
        <v>2030</v>
      </c>
      <c r="C1599" t="s">
        <v>7</v>
      </c>
      <c r="D1599" t="s">
        <v>33</v>
      </c>
      <c r="E1599">
        <v>0</v>
      </c>
      <c r="F1599" s="8"/>
    </row>
    <row r="1600" spans="1:6" ht="15.75" hidden="1" thickBot="1" x14ac:dyDescent="0.3">
      <c r="A1600" t="s">
        <v>5</v>
      </c>
      <c r="B1600">
        <v>2030</v>
      </c>
      <c r="C1600" t="s">
        <v>8</v>
      </c>
      <c r="D1600" t="s">
        <v>33</v>
      </c>
      <c r="E1600">
        <v>0</v>
      </c>
      <c r="F1600" s="8"/>
    </row>
    <row r="1601" spans="1:6" ht="15.75" hidden="1" thickBot="1" x14ac:dyDescent="0.3">
      <c r="A1601" t="s">
        <v>5</v>
      </c>
      <c r="B1601">
        <v>2030</v>
      </c>
      <c r="C1601" t="s">
        <v>9</v>
      </c>
      <c r="D1601" t="s">
        <v>33</v>
      </c>
      <c r="E1601">
        <v>0</v>
      </c>
      <c r="F1601" s="8"/>
    </row>
    <row r="1602" spans="1:6" ht="15.75" hidden="1" thickBot="1" x14ac:dyDescent="0.3">
      <c r="A1602" t="s">
        <v>5</v>
      </c>
      <c r="B1602">
        <v>2030</v>
      </c>
      <c r="C1602" t="s">
        <v>10</v>
      </c>
      <c r="D1602" t="s">
        <v>33</v>
      </c>
      <c r="E1602">
        <v>29.49</v>
      </c>
      <c r="F1602" s="8"/>
    </row>
    <row r="1603" spans="1:6" ht="15.75" hidden="1" thickBot="1" x14ac:dyDescent="0.3">
      <c r="A1603" t="s">
        <v>5</v>
      </c>
      <c r="B1603">
        <v>2030</v>
      </c>
      <c r="C1603" t="s">
        <v>11</v>
      </c>
      <c r="D1603" t="s">
        <v>33</v>
      </c>
      <c r="E1603">
        <v>152.07</v>
      </c>
      <c r="F1603" s="8"/>
    </row>
    <row r="1604" spans="1:6" ht="15.75" hidden="1" thickBot="1" x14ac:dyDescent="0.3">
      <c r="A1604" t="s">
        <v>5</v>
      </c>
      <c r="B1604">
        <v>2030</v>
      </c>
      <c r="C1604" t="s">
        <v>12</v>
      </c>
      <c r="D1604" t="s">
        <v>33</v>
      </c>
      <c r="E1604">
        <v>210.19</v>
      </c>
      <c r="F1604" s="8"/>
    </row>
    <row r="1605" spans="1:6" ht="15.75" hidden="1" thickBot="1" x14ac:dyDescent="0.3">
      <c r="A1605" t="s">
        <v>5</v>
      </c>
      <c r="B1605">
        <v>2030</v>
      </c>
      <c r="C1605" t="s">
        <v>13</v>
      </c>
      <c r="D1605" t="s">
        <v>33</v>
      </c>
      <c r="E1605">
        <v>218.13</v>
      </c>
      <c r="F1605" s="8"/>
    </row>
    <row r="1606" spans="1:6" ht="15.75" hidden="1" thickBot="1" x14ac:dyDescent="0.3">
      <c r="A1606" t="s">
        <v>5</v>
      </c>
      <c r="B1606">
        <v>2030</v>
      </c>
      <c r="C1606" t="s">
        <v>14</v>
      </c>
      <c r="D1606" t="s">
        <v>33</v>
      </c>
      <c r="E1606">
        <v>196.38</v>
      </c>
      <c r="F1606" s="8"/>
    </row>
    <row r="1607" spans="1:6" ht="15.75" hidden="1" thickBot="1" x14ac:dyDescent="0.3">
      <c r="A1607" t="s">
        <v>5</v>
      </c>
      <c r="B1607">
        <v>2030</v>
      </c>
      <c r="C1607" t="s">
        <v>15</v>
      </c>
      <c r="D1607" t="s">
        <v>33</v>
      </c>
      <c r="E1607">
        <v>183.51</v>
      </c>
      <c r="F1607" s="8"/>
    </row>
    <row r="1608" spans="1:6" ht="15.75" hidden="1" thickBot="1" x14ac:dyDescent="0.3">
      <c r="A1608" t="s">
        <v>5</v>
      </c>
      <c r="B1608">
        <v>2030</v>
      </c>
      <c r="C1608" t="s">
        <v>16</v>
      </c>
      <c r="D1608" t="s">
        <v>33</v>
      </c>
      <c r="E1608">
        <v>166.68</v>
      </c>
      <c r="F1608" s="8"/>
    </row>
    <row r="1609" spans="1:6" ht="15.75" hidden="1" thickBot="1" x14ac:dyDescent="0.3">
      <c r="A1609" t="s">
        <v>5</v>
      </c>
      <c r="B1609">
        <v>2030</v>
      </c>
      <c r="C1609" t="s">
        <v>17</v>
      </c>
      <c r="D1609" t="s">
        <v>33</v>
      </c>
      <c r="E1609">
        <v>169.92</v>
      </c>
      <c r="F1609" s="8"/>
    </row>
    <row r="1610" spans="1:6" ht="15.75" hidden="1" thickBot="1" x14ac:dyDescent="0.3">
      <c r="A1610" t="s">
        <v>5</v>
      </c>
      <c r="B1610">
        <v>2030</v>
      </c>
      <c r="C1610" t="s">
        <v>18</v>
      </c>
      <c r="D1610" t="s">
        <v>33</v>
      </c>
      <c r="E1610">
        <v>175.74</v>
      </c>
      <c r="F1610" s="8"/>
    </row>
    <row r="1611" spans="1:6" ht="15.75" hidden="1" thickBot="1" x14ac:dyDescent="0.3">
      <c r="A1611" t="s">
        <v>5</v>
      </c>
      <c r="B1611">
        <v>2030</v>
      </c>
      <c r="C1611" t="s">
        <v>19</v>
      </c>
      <c r="D1611" t="s">
        <v>33</v>
      </c>
      <c r="E1611">
        <v>154.4</v>
      </c>
      <c r="F1611" s="8"/>
    </row>
    <row r="1612" spans="1:6" ht="15.75" hidden="1" thickBot="1" x14ac:dyDescent="0.3">
      <c r="A1612" t="s">
        <v>5</v>
      </c>
      <c r="B1612">
        <v>2030</v>
      </c>
      <c r="C1612" t="s">
        <v>20</v>
      </c>
      <c r="D1612" t="s">
        <v>33</v>
      </c>
      <c r="E1612">
        <v>119</v>
      </c>
      <c r="F1612" s="8"/>
    </row>
    <row r="1613" spans="1:6" ht="15.75" hidden="1" thickBot="1" x14ac:dyDescent="0.3">
      <c r="A1613" t="s">
        <v>5</v>
      </c>
      <c r="B1613">
        <v>2030</v>
      </c>
      <c r="C1613" t="s">
        <v>21</v>
      </c>
      <c r="D1613" t="s">
        <v>33</v>
      </c>
      <c r="E1613">
        <v>91.28</v>
      </c>
      <c r="F1613" s="8"/>
    </row>
    <row r="1614" spans="1:6" ht="15.75" hidden="1" thickBot="1" x14ac:dyDescent="0.3">
      <c r="A1614" t="s">
        <v>5</v>
      </c>
      <c r="B1614">
        <v>2030</v>
      </c>
      <c r="C1614" t="s">
        <v>22</v>
      </c>
      <c r="D1614" t="s">
        <v>33</v>
      </c>
      <c r="E1614">
        <v>70.39</v>
      </c>
      <c r="F1614" s="8"/>
    </row>
    <row r="1615" spans="1:6" ht="15.75" hidden="1" thickBot="1" x14ac:dyDescent="0.3">
      <c r="A1615" t="s">
        <v>5</v>
      </c>
      <c r="B1615">
        <v>2030</v>
      </c>
      <c r="C1615" t="s">
        <v>23</v>
      </c>
      <c r="D1615" t="s">
        <v>33</v>
      </c>
      <c r="E1615">
        <v>40.29</v>
      </c>
      <c r="F1615" s="8"/>
    </row>
    <row r="1616" spans="1:6" ht="15.75" hidden="1" thickBot="1" x14ac:dyDescent="0.3">
      <c r="A1616" t="s">
        <v>5</v>
      </c>
      <c r="B1616">
        <v>2030</v>
      </c>
      <c r="C1616" t="s">
        <v>24</v>
      </c>
      <c r="D1616" t="s">
        <v>33</v>
      </c>
      <c r="E1616">
        <v>17.059999999999999</v>
      </c>
      <c r="F1616" s="8"/>
    </row>
    <row r="1617" spans="1:37" ht="15.75" hidden="1" thickBot="1" x14ac:dyDescent="0.3">
      <c r="A1617" t="s">
        <v>5</v>
      </c>
      <c r="B1617">
        <v>2030</v>
      </c>
      <c r="C1617" t="s">
        <v>25</v>
      </c>
      <c r="D1617" t="s">
        <v>33</v>
      </c>
      <c r="E1617">
        <v>5.21</v>
      </c>
      <c r="F1617" s="8"/>
    </row>
    <row r="1618" spans="1:37" ht="15.75" hidden="1" thickBot="1" x14ac:dyDescent="0.3">
      <c r="A1618" t="s">
        <v>5</v>
      </c>
      <c r="B1618">
        <v>2030</v>
      </c>
      <c r="C1618" t="s">
        <v>26</v>
      </c>
      <c r="D1618" t="s">
        <v>33</v>
      </c>
      <c r="E1618">
        <v>1.1100000000000001</v>
      </c>
      <c r="F1618" s="12"/>
    </row>
    <row r="1619" spans="1:37" ht="15.75" thickBot="1" x14ac:dyDescent="0.3">
      <c r="A1619" t="s">
        <v>5</v>
      </c>
      <c r="B1619">
        <v>2035</v>
      </c>
      <c r="C1619" t="s">
        <v>6</v>
      </c>
      <c r="D1619" t="s">
        <v>27</v>
      </c>
      <c r="E1619">
        <v>407.97</v>
      </c>
      <c r="F1619" s="4">
        <f t="shared" ref="F1619" si="371">E1619+E1620+E1621+E1643+E1664+E1685+E1706+E1727+E1748</f>
        <v>1661.98</v>
      </c>
      <c r="G1619" s="17">
        <f t="shared" ref="G1619:G1625" si="372">F1619/1000</f>
        <v>1.66198</v>
      </c>
      <c r="H1619" s="18" t="s">
        <v>109</v>
      </c>
      <c r="I1619" s="17">
        <f t="shared" ref="I1619" si="373">E1619+E1620+E1621</f>
        <v>1245.81</v>
      </c>
      <c r="J1619" s="19">
        <f t="shared" ref="J1619:J1625" si="374">I1619/1000</f>
        <v>1.2458099999999999</v>
      </c>
      <c r="K1619" s="18" t="s">
        <v>89</v>
      </c>
      <c r="L1619">
        <f>SUM(N1619:O1619)</f>
        <v>1.919</v>
      </c>
      <c r="M1619" s="17">
        <f t="shared" ref="M1619" si="375">G1619</f>
        <v>1.66198</v>
      </c>
      <c r="N1619" s="19">
        <f t="shared" ref="N1619" si="376">J1634+J1635+J1636</f>
        <v>0.14398</v>
      </c>
      <c r="O1619" s="19">
        <f t="shared" ref="O1619" si="377">J1637+J1638</f>
        <v>1.77502</v>
      </c>
      <c r="P1619" s="19">
        <f t="shared" ref="P1619" si="378">J1639</f>
        <v>5.2640900000000004</v>
      </c>
      <c r="Q1619" s="18">
        <f t="shared" ref="Q1619" si="379">O1619/N1619</f>
        <v>12.328240033337964</v>
      </c>
      <c r="R1619" s="5">
        <f t="shared" ref="R1619" si="380">J1619</f>
        <v>1.2458099999999999</v>
      </c>
      <c r="S1619" s="6">
        <f>J1620+J1621+J1622+J1627+J1628+J1629</f>
        <v>1.4091800000000001</v>
      </c>
      <c r="T1619" s="6">
        <f>J1623+J1624+J1630+J1631</f>
        <v>6.19008</v>
      </c>
      <c r="U1619" s="6"/>
      <c r="V1619" s="7">
        <f t="shared" ref="V1619" si="381">T1619/S1619</f>
        <v>4.3926822691210488</v>
      </c>
      <c r="W1619" s="5">
        <f>J1619</f>
        <v>1.2458099999999999</v>
      </c>
      <c r="X1619" s="6">
        <f>J1620+J1621+J1622</f>
        <v>0.83806000000000003</v>
      </c>
      <c r="Y1619" s="6">
        <f>J1623+J1624</f>
        <v>4.2884399999999996</v>
      </c>
      <c r="Z1619" s="6">
        <f>J1625</f>
        <v>2.4727600000000001</v>
      </c>
      <c r="AA1619" s="7">
        <f>Y1619/X1619</f>
        <v>5.1171037873183298</v>
      </c>
      <c r="AB1619" s="5">
        <f>G1619</f>
        <v>1.66198</v>
      </c>
      <c r="AC1619" s="6">
        <f>G1620+G1621+G1622</f>
        <v>0.48439999999999994</v>
      </c>
      <c r="AD1619" s="6">
        <f>G1623+G1624</f>
        <v>4.2259300000000009</v>
      </c>
      <c r="AE1619" s="6">
        <f>G1625</f>
        <v>2.4727600000000001</v>
      </c>
      <c r="AF1619" s="7">
        <f>AD1619/AC1619</f>
        <v>8.7240503715937265</v>
      </c>
      <c r="AG1619" s="5">
        <f>G1619</f>
        <v>1.66198</v>
      </c>
      <c r="AH1619" s="6">
        <f>G1620+G1621+G1622+G1623</f>
        <v>3.1446500000000004</v>
      </c>
      <c r="AI1619" s="6">
        <f>+G1624</f>
        <v>1.5656800000000002</v>
      </c>
      <c r="AJ1619" s="6">
        <f>G1625</f>
        <v>2.4727600000000001</v>
      </c>
      <c r="AK1619" s="7">
        <f>AI1619/AH1619</f>
        <v>0.49788688725295344</v>
      </c>
    </row>
    <row r="1620" spans="1:37" ht="15.75" hidden="1" thickBot="1" x14ac:dyDescent="0.3">
      <c r="A1620" t="s">
        <v>5</v>
      </c>
      <c r="B1620">
        <v>2035</v>
      </c>
      <c r="C1620" t="s">
        <v>7</v>
      </c>
      <c r="D1620" t="s">
        <v>27</v>
      </c>
      <c r="E1620">
        <v>419.81</v>
      </c>
      <c r="F1620" s="8">
        <f t="shared" ref="F1620" si="382">E1644+E1645+E1646+E1647+E1648+E1649+E1650+E1651+E1652+E1665+E1666+E1667+E1668+E1669+E1670+E1671+E1672+E1673</f>
        <v>3.05</v>
      </c>
      <c r="G1620" s="5">
        <f t="shared" si="372"/>
        <v>3.0499999999999998E-3</v>
      </c>
      <c r="H1620" s="7" t="s">
        <v>43</v>
      </c>
      <c r="I1620" s="5">
        <f t="shared" ref="I1620" si="383">E1643+E1644+E1645+E1646+E1647+E1648+E1649+E1650+E1651+E1652+E1664+E1665+E1666+E1667+E1668+E1669+E1670+E1671+E1672+E1673</f>
        <v>3.4699999999999998</v>
      </c>
      <c r="J1620" s="6">
        <f t="shared" si="374"/>
        <v>3.4699999999999996E-3</v>
      </c>
      <c r="K1620" s="7" t="s">
        <v>43</v>
      </c>
      <c r="M1620" s="5"/>
      <c r="N1620" s="6"/>
      <c r="O1620" s="6"/>
      <c r="P1620" s="6"/>
      <c r="Q1620" s="7"/>
      <c r="R1620" s="5"/>
      <c r="S1620" s="6"/>
      <c r="T1620" s="6"/>
      <c r="U1620" s="6"/>
      <c r="V1620" s="6"/>
      <c r="W1620" s="5"/>
      <c r="X1620" s="6"/>
      <c r="Y1620" s="6"/>
      <c r="Z1620" s="6"/>
      <c r="AA1620" s="6"/>
      <c r="AB1620" s="5"/>
      <c r="AC1620" s="6"/>
      <c r="AD1620" s="6"/>
      <c r="AE1620" s="6"/>
      <c r="AF1620" s="6"/>
      <c r="AG1620" s="5"/>
      <c r="AH1620" s="6"/>
      <c r="AI1620" s="6"/>
      <c r="AJ1620" s="6"/>
      <c r="AK1620" s="7"/>
    </row>
    <row r="1621" spans="1:37" ht="15.75" hidden="1" thickBot="1" x14ac:dyDescent="0.3">
      <c r="A1621" t="s">
        <v>5</v>
      </c>
      <c r="B1621">
        <v>2035</v>
      </c>
      <c r="C1621" t="s">
        <v>8</v>
      </c>
      <c r="D1621" t="s">
        <v>27</v>
      </c>
      <c r="E1621">
        <v>418.03</v>
      </c>
      <c r="F1621" s="8">
        <f t="shared" ref="F1621" si="384">E1686+E1687+E1688+E1689+E1690+E1691+E1692+E1693+E1694</f>
        <v>39.17</v>
      </c>
      <c r="G1621" s="5">
        <f t="shared" si="372"/>
        <v>3.9170000000000003E-2</v>
      </c>
      <c r="H1621" s="7" t="s">
        <v>30</v>
      </c>
      <c r="I1621" s="5">
        <f t="shared" ref="I1621" si="385">E1685+E1686+E1687+E1688+E1689+E1690+E1691+E1692+E1693+E1694</f>
        <v>91.899999999999977</v>
      </c>
      <c r="J1621" s="6">
        <f t="shared" si="374"/>
        <v>9.1899999999999982E-2</v>
      </c>
      <c r="K1621" s="7" t="s">
        <v>30</v>
      </c>
      <c r="M1621" s="5"/>
      <c r="N1621" s="6"/>
      <c r="O1621" s="6"/>
      <c r="P1621" s="6"/>
      <c r="Q1621" s="7"/>
      <c r="R1621" s="5"/>
      <c r="S1621" s="6"/>
      <c r="T1621" s="6"/>
      <c r="U1621" s="6"/>
      <c r="V1621" s="6"/>
      <c r="W1621" s="5"/>
      <c r="X1621" s="6"/>
      <c r="Y1621" s="6"/>
      <c r="Z1621" s="6"/>
      <c r="AA1621" s="6"/>
      <c r="AB1621" s="5"/>
      <c r="AC1621" s="6"/>
      <c r="AD1621" s="6"/>
      <c r="AE1621" s="6"/>
      <c r="AF1621" s="6"/>
      <c r="AG1621" s="5"/>
      <c r="AH1621" s="6"/>
      <c r="AI1621" s="6"/>
      <c r="AJ1621" s="6"/>
      <c r="AK1621" s="7"/>
    </row>
    <row r="1622" spans="1:37" ht="15.75" hidden="1" thickBot="1" x14ac:dyDescent="0.3">
      <c r="A1622" t="s">
        <v>5</v>
      </c>
      <c r="B1622">
        <v>2035</v>
      </c>
      <c r="C1622" t="s">
        <v>9</v>
      </c>
      <c r="D1622" t="s">
        <v>27</v>
      </c>
      <c r="E1622">
        <v>0</v>
      </c>
      <c r="F1622" s="8">
        <f t="shared" ref="F1622" si="386">E1707+E1708+E1709+E1710+E1711+E1712+E1713+E1714+E1715</f>
        <v>442.17999999999995</v>
      </c>
      <c r="G1622" s="5">
        <f t="shared" si="372"/>
        <v>0.44217999999999996</v>
      </c>
      <c r="H1622" s="7" t="s">
        <v>44</v>
      </c>
      <c r="I1622" s="5">
        <f t="shared" ref="I1622" si="387">E1706+E1707+E1708+E1709+E1710+E1711+E1712+E1713+E1714+E1715</f>
        <v>742.69</v>
      </c>
      <c r="J1622" s="6">
        <f t="shared" si="374"/>
        <v>0.74269000000000007</v>
      </c>
      <c r="K1622" s="7" t="s">
        <v>44</v>
      </c>
      <c r="M1622" s="5"/>
      <c r="N1622" s="6"/>
      <c r="O1622" s="6"/>
      <c r="P1622" s="6"/>
      <c r="Q1622" s="7"/>
      <c r="R1622" s="5"/>
      <c r="S1622" s="6"/>
      <c r="T1622" s="6"/>
      <c r="U1622" s="6"/>
      <c r="V1622" s="6"/>
      <c r="W1622" s="5"/>
      <c r="X1622" s="6"/>
      <c r="Y1622" s="6"/>
      <c r="Z1622" s="6"/>
      <c r="AA1622" s="6"/>
      <c r="AB1622" s="5"/>
      <c r="AC1622" s="6"/>
      <c r="AD1622" s="6"/>
      <c r="AE1622" s="6"/>
      <c r="AF1622" s="6"/>
      <c r="AG1622" s="5"/>
      <c r="AH1622" s="6"/>
      <c r="AI1622" s="6"/>
      <c r="AJ1622" s="6"/>
      <c r="AK1622" s="7"/>
    </row>
    <row r="1623" spans="1:37" ht="15.75" hidden="1" thickBot="1" x14ac:dyDescent="0.3">
      <c r="A1623" t="s">
        <v>5</v>
      </c>
      <c r="B1623">
        <v>2035</v>
      </c>
      <c r="C1623" t="s">
        <v>10</v>
      </c>
      <c r="D1623" t="s">
        <v>27</v>
      </c>
      <c r="E1623">
        <v>0</v>
      </c>
      <c r="F1623" s="8">
        <f t="shared" ref="F1623" si="388">+E1728+E1729+E1730+E1731+E1732+E1733+E1734+E1735+E1736</f>
        <v>2660.2500000000005</v>
      </c>
      <c r="G1623" s="5">
        <f t="shared" si="372"/>
        <v>2.6602500000000004</v>
      </c>
      <c r="H1623" s="7" t="s">
        <v>45</v>
      </c>
      <c r="I1623" s="5">
        <f t="shared" ref="I1623" si="389">E1727+E1728+E1729+E1730+E1731+E1732+E1733+E1734+E1735+E1736</f>
        <v>2722.7599999999998</v>
      </c>
      <c r="J1623" s="6">
        <f t="shared" si="374"/>
        <v>2.7227599999999996</v>
      </c>
      <c r="K1623" s="7" t="s">
        <v>45</v>
      </c>
      <c r="M1623" s="5"/>
      <c r="N1623" s="6"/>
      <c r="O1623" s="6"/>
      <c r="P1623" s="6"/>
      <c r="Q1623" s="7"/>
      <c r="R1623" s="5"/>
      <c r="S1623" s="6"/>
      <c r="T1623" s="6"/>
      <c r="U1623" s="6"/>
      <c r="V1623" s="6"/>
      <c r="W1623" s="5"/>
      <c r="X1623" s="6"/>
      <c r="Y1623" s="6"/>
      <c r="Z1623" s="6"/>
      <c r="AA1623" s="6"/>
      <c r="AB1623" s="5"/>
      <c r="AC1623" s="6"/>
      <c r="AD1623" s="6"/>
      <c r="AE1623" s="6"/>
      <c r="AF1623" s="6"/>
      <c r="AG1623" s="5"/>
      <c r="AH1623" s="6"/>
      <c r="AI1623" s="6"/>
      <c r="AJ1623" s="6"/>
      <c r="AK1623" s="7"/>
    </row>
    <row r="1624" spans="1:37" ht="15.75" hidden="1" thickBot="1" x14ac:dyDescent="0.3">
      <c r="A1624" t="s">
        <v>5</v>
      </c>
      <c r="B1624">
        <v>2035</v>
      </c>
      <c r="C1624" t="s">
        <v>11</v>
      </c>
      <c r="D1624" t="s">
        <v>27</v>
      </c>
      <c r="E1624">
        <v>0</v>
      </c>
      <c r="F1624" s="8">
        <f t="shared" ref="F1624" si="390">E1749+E1750+E1751+E1752+E1753+E1754+E1755+E1756+E1757</f>
        <v>1565.6800000000003</v>
      </c>
      <c r="G1624" s="5">
        <f t="shared" si="372"/>
        <v>1.5656800000000002</v>
      </c>
      <c r="H1624" s="7" t="s">
        <v>46</v>
      </c>
      <c r="I1624" s="5">
        <f t="shared" ref="I1624" si="391">E1748+E1749+E1750+E1751+E1752+E1753+E1754+E1755+E1756+E1757</f>
        <v>1565.6800000000003</v>
      </c>
      <c r="J1624" s="6">
        <f t="shared" si="374"/>
        <v>1.5656800000000002</v>
      </c>
      <c r="K1624" s="7" t="s">
        <v>46</v>
      </c>
      <c r="M1624" s="5"/>
      <c r="N1624" s="6"/>
      <c r="O1624" s="6"/>
      <c r="P1624" s="6"/>
      <c r="Q1624" s="7"/>
      <c r="R1624" s="5"/>
      <c r="S1624" s="6"/>
      <c r="T1624" s="6"/>
      <c r="U1624" s="6"/>
      <c r="V1624" s="6"/>
      <c r="W1624" s="5"/>
      <c r="X1624" s="6"/>
      <c r="Y1624" s="6"/>
      <c r="Z1624" s="6"/>
      <c r="AA1624" s="6"/>
      <c r="AB1624" s="5"/>
      <c r="AC1624" s="6"/>
      <c r="AD1624" s="6"/>
      <c r="AE1624" s="6"/>
      <c r="AF1624" s="6"/>
      <c r="AG1624" s="5"/>
      <c r="AH1624" s="6"/>
      <c r="AI1624" s="6"/>
      <c r="AJ1624" s="6"/>
      <c r="AK1624" s="7"/>
    </row>
    <row r="1625" spans="1:37" ht="15.75" hidden="1" thickBot="1" x14ac:dyDescent="0.3">
      <c r="A1625" t="s">
        <v>5</v>
      </c>
      <c r="B1625">
        <v>2035</v>
      </c>
      <c r="C1625" t="s">
        <v>12</v>
      </c>
      <c r="D1625" t="s">
        <v>27</v>
      </c>
      <c r="E1625">
        <v>0</v>
      </c>
      <c r="F1625" s="8">
        <f t="shared" ref="F1625" si="392">E1653+E1654+E1655+E1656+E1657+E1658+E1659+E1660+E1674+E1675+E1676+E1677+E1678+E1679+E1680+E1681+E1695+E1696+E1697+E1698+E1699+E1700+E1701+E1702+E1716+E1717+E1718+E1719+E1720+E1721+E1722+E1723+E1737+E1738+E1739+E1740+E1741+E1742+E1743+E1744+E1758+E1759+E1760+E1761+E1762+E1763+E1764+E1765</f>
        <v>2472.7600000000002</v>
      </c>
      <c r="G1625" s="9">
        <f t="shared" si="372"/>
        <v>2.4727600000000001</v>
      </c>
      <c r="H1625" s="11" t="s">
        <v>110</v>
      </c>
      <c r="I1625" s="9">
        <f t="shared" ref="I1625" si="393">E1653+E1654+E1655+E1656+E1657+E1658+E1659+E1660+E1674+E1675+E1676+E1677+E1678+E1679+E1680+E1681+E1695+E1696+E1697+E1698+E1699+E1700+E1701+E1702+E1716+E1717+E1718+E1719+E1720+E1721+E1722+E1723+E1737+E1738+E1739+E1740+E1741+E1742+E1743+E1744+E1758+E1759+E1760+E1761+E1762+E1763+E1764+E1765</f>
        <v>2472.7600000000002</v>
      </c>
      <c r="J1625" s="10">
        <f t="shared" si="374"/>
        <v>2.4727600000000001</v>
      </c>
      <c r="K1625" s="11" t="s">
        <v>110</v>
      </c>
      <c r="M1625" s="9"/>
      <c r="N1625" s="10"/>
      <c r="O1625" s="10"/>
      <c r="P1625" s="10"/>
      <c r="Q1625" s="11"/>
      <c r="R1625" s="9"/>
      <c r="S1625" s="10"/>
      <c r="T1625" s="10"/>
      <c r="U1625" s="10"/>
      <c r="V1625" s="10"/>
      <c r="W1625" s="9"/>
      <c r="X1625" s="10"/>
      <c r="Y1625" s="10"/>
      <c r="Z1625" s="10"/>
      <c r="AA1625" s="10"/>
      <c r="AB1625" s="9"/>
      <c r="AC1625" s="10"/>
      <c r="AD1625" s="10"/>
      <c r="AE1625" s="10"/>
      <c r="AF1625" s="10"/>
      <c r="AG1625" s="9"/>
      <c r="AH1625" s="10"/>
      <c r="AI1625" s="10"/>
      <c r="AJ1625" s="10"/>
      <c r="AK1625" s="11"/>
    </row>
    <row r="1626" spans="1:37" ht="15.75" hidden="1" thickBot="1" x14ac:dyDescent="0.3">
      <c r="A1626" t="s">
        <v>5</v>
      </c>
      <c r="B1626">
        <v>2035</v>
      </c>
      <c r="C1626" t="s">
        <v>13</v>
      </c>
      <c r="D1626" t="s">
        <v>27</v>
      </c>
      <c r="E1626">
        <v>0</v>
      </c>
      <c r="F1626" s="8"/>
    </row>
    <row r="1627" spans="1:37" ht="15.75" hidden="1" thickBot="1" x14ac:dyDescent="0.3">
      <c r="A1627" t="s">
        <v>5</v>
      </c>
      <c r="B1627">
        <v>2035</v>
      </c>
      <c r="C1627" t="s">
        <v>14</v>
      </c>
      <c r="D1627" t="s">
        <v>27</v>
      </c>
      <c r="E1627">
        <v>0</v>
      </c>
      <c r="F1627" s="8"/>
      <c r="H1627" s="20" t="s">
        <v>62</v>
      </c>
      <c r="I1627" s="19">
        <f t="shared" ref="I1627" si="394">E1653+E1654+E1655+E1656+E1657+E1658+E1659+E1660+E1674+E1675+E1676+E1677+E1678+E1679+E1680+E1681</f>
        <v>0</v>
      </c>
      <c r="J1627" s="19">
        <f t="shared" ref="J1627:J1631" si="395">I1627/1000</f>
        <v>0</v>
      </c>
      <c r="K1627" s="18" t="s">
        <v>43</v>
      </c>
    </row>
    <row r="1628" spans="1:37" ht="15.75" hidden="1" thickBot="1" x14ac:dyDescent="0.3">
      <c r="A1628" t="s">
        <v>5</v>
      </c>
      <c r="B1628">
        <v>2035</v>
      </c>
      <c r="C1628" t="s">
        <v>15</v>
      </c>
      <c r="D1628" t="s">
        <v>27</v>
      </c>
      <c r="E1628">
        <v>0</v>
      </c>
      <c r="F1628" s="8"/>
      <c r="H1628" s="5"/>
      <c r="I1628" s="6">
        <f t="shared" ref="I1628" si="396">E1695+E1696+E1697+E1698+E1699+E1700+E1701+E1702</f>
        <v>66.319999999999993</v>
      </c>
      <c r="J1628" s="6">
        <f t="shared" si="395"/>
        <v>6.631999999999999E-2</v>
      </c>
      <c r="K1628" s="7" t="s">
        <v>30</v>
      </c>
    </row>
    <row r="1629" spans="1:37" ht="15.75" hidden="1" thickBot="1" x14ac:dyDescent="0.3">
      <c r="A1629" t="s">
        <v>5</v>
      </c>
      <c r="B1629">
        <v>2035</v>
      </c>
      <c r="C1629" t="s">
        <v>16</v>
      </c>
      <c r="D1629" t="s">
        <v>27</v>
      </c>
      <c r="E1629">
        <v>0</v>
      </c>
      <c r="F1629" s="8"/>
      <c r="H1629" s="5"/>
      <c r="I1629" s="6">
        <f t="shared" ref="I1629" si="397">E1716+E1717+E1718+E1719+E1720+E1721+E1722+E1723</f>
        <v>504.8</v>
      </c>
      <c r="J1629" s="6">
        <f t="shared" si="395"/>
        <v>0.50480000000000003</v>
      </c>
      <c r="K1629" s="7" t="s">
        <v>44</v>
      </c>
    </row>
    <row r="1630" spans="1:37" ht="15.75" hidden="1" thickBot="1" x14ac:dyDescent="0.3">
      <c r="A1630" t="s">
        <v>5</v>
      </c>
      <c r="B1630">
        <v>2035</v>
      </c>
      <c r="C1630" t="s">
        <v>17</v>
      </c>
      <c r="D1630" t="s">
        <v>27</v>
      </c>
      <c r="E1630">
        <v>0</v>
      </c>
      <c r="F1630" s="8"/>
      <c r="H1630" s="5"/>
      <c r="I1630" s="6">
        <f t="shared" ref="I1630" si="398">E1737+E1738+E1739+E1740+E1741+E1742+E1743+E1744</f>
        <v>1296.6299999999999</v>
      </c>
      <c r="J1630" s="6">
        <f t="shared" si="395"/>
        <v>1.2966299999999999</v>
      </c>
      <c r="K1630" s="7" t="s">
        <v>45</v>
      </c>
    </row>
    <row r="1631" spans="1:37" ht="15.75" hidden="1" thickBot="1" x14ac:dyDescent="0.3">
      <c r="A1631" t="s">
        <v>5</v>
      </c>
      <c r="B1631">
        <v>2035</v>
      </c>
      <c r="C1631" t="s">
        <v>18</v>
      </c>
      <c r="D1631" t="s">
        <v>27</v>
      </c>
      <c r="E1631">
        <v>0</v>
      </c>
      <c r="F1631" s="8"/>
      <c r="H1631" s="9"/>
      <c r="I1631" s="10">
        <f t="shared" ref="I1631" si="399">E1758+E1759+E1760+E1761+E1762+E1763+E1764+E1765</f>
        <v>605.00999999999988</v>
      </c>
      <c r="J1631" s="10">
        <f t="shared" si="395"/>
        <v>0.60500999999999983</v>
      </c>
      <c r="K1631" s="11" t="s">
        <v>46</v>
      </c>
    </row>
    <row r="1632" spans="1:37" ht="15.75" hidden="1" thickBot="1" x14ac:dyDescent="0.3">
      <c r="A1632" t="s">
        <v>5</v>
      </c>
      <c r="B1632">
        <v>2035</v>
      </c>
      <c r="C1632" t="s">
        <v>19</v>
      </c>
      <c r="D1632" t="s">
        <v>27</v>
      </c>
      <c r="E1632">
        <v>0</v>
      </c>
      <c r="F1632" s="8"/>
    </row>
    <row r="1633" spans="1:11" ht="15.75" hidden="1" thickBot="1" x14ac:dyDescent="0.3">
      <c r="A1633" t="s">
        <v>5</v>
      </c>
      <c r="B1633">
        <v>2035</v>
      </c>
      <c r="C1633" t="s">
        <v>20</v>
      </c>
      <c r="D1633" t="s">
        <v>27</v>
      </c>
      <c r="E1633">
        <v>0</v>
      </c>
      <c r="F1633" s="8"/>
    </row>
    <row r="1634" spans="1:11" ht="15.75" hidden="1" thickBot="1" x14ac:dyDescent="0.3">
      <c r="A1634" t="s">
        <v>5</v>
      </c>
      <c r="B1634">
        <v>2035</v>
      </c>
      <c r="C1634" t="s">
        <v>21</v>
      </c>
      <c r="D1634" t="s">
        <v>27</v>
      </c>
      <c r="E1634">
        <v>0</v>
      </c>
      <c r="F1634" s="8"/>
      <c r="H1634" s="20" t="s">
        <v>111</v>
      </c>
      <c r="I1634" s="19">
        <f t="shared" ref="I1634" si="400">SUM(E1644:E1647)+SUM(E1665:E1668)</f>
        <v>1.92</v>
      </c>
      <c r="J1634" s="19">
        <f t="shared" ref="J1634:J1639" si="401">I1634/1000</f>
        <v>1.9199999999999998E-3</v>
      </c>
      <c r="K1634" s="18" t="s">
        <v>43</v>
      </c>
    </row>
    <row r="1635" spans="1:11" ht="15.75" hidden="1" thickBot="1" x14ac:dyDescent="0.3">
      <c r="A1635" t="s">
        <v>5</v>
      </c>
      <c r="B1635">
        <v>2035</v>
      </c>
      <c r="C1635" t="s">
        <v>22</v>
      </c>
      <c r="D1635" t="s">
        <v>27</v>
      </c>
      <c r="E1635">
        <v>0</v>
      </c>
      <c r="F1635" s="8"/>
      <c r="H1635" s="5"/>
      <c r="I1635" s="6">
        <f t="shared" ref="I1635" si="402">SUM(E1686:E1689)</f>
        <v>10.65</v>
      </c>
      <c r="J1635" s="6">
        <f t="shared" si="401"/>
        <v>1.065E-2</v>
      </c>
      <c r="K1635" s="7" t="s">
        <v>30</v>
      </c>
    </row>
    <row r="1636" spans="1:11" ht="15.75" hidden="1" thickBot="1" x14ac:dyDescent="0.3">
      <c r="A1636" t="s">
        <v>5</v>
      </c>
      <c r="B1636">
        <v>2035</v>
      </c>
      <c r="C1636" t="s">
        <v>23</v>
      </c>
      <c r="D1636" t="s">
        <v>27</v>
      </c>
      <c r="E1636">
        <v>0</v>
      </c>
      <c r="F1636" s="8"/>
      <c r="H1636" s="5"/>
      <c r="I1636" s="6">
        <f t="shared" ref="I1636" si="403">SUM(E1707:E1710)</f>
        <v>131.41</v>
      </c>
      <c r="J1636" s="6">
        <f t="shared" si="401"/>
        <v>0.13141</v>
      </c>
      <c r="K1636" s="7" t="s">
        <v>44</v>
      </c>
    </row>
    <row r="1637" spans="1:11" ht="15.75" hidden="1" thickBot="1" x14ac:dyDescent="0.3">
      <c r="A1637" t="s">
        <v>5</v>
      </c>
      <c r="B1637">
        <v>2035</v>
      </c>
      <c r="C1637" t="s">
        <v>24</v>
      </c>
      <c r="D1637" t="s">
        <v>27</v>
      </c>
      <c r="E1637">
        <v>0</v>
      </c>
      <c r="F1637" s="8"/>
      <c r="H1637" s="5"/>
      <c r="I1637" s="6">
        <f t="shared" ref="I1637" si="404">SUM(E1728:E1731)</f>
        <v>1151.48</v>
      </c>
      <c r="J1637" s="6">
        <f t="shared" si="401"/>
        <v>1.1514800000000001</v>
      </c>
      <c r="K1637" s="7" t="s">
        <v>45</v>
      </c>
    </row>
    <row r="1638" spans="1:11" ht="15.75" hidden="1" thickBot="1" x14ac:dyDescent="0.3">
      <c r="A1638" t="s">
        <v>5</v>
      </c>
      <c r="B1638">
        <v>2035</v>
      </c>
      <c r="C1638" t="s">
        <v>25</v>
      </c>
      <c r="D1638" t="s">
        <v>27</v>
      </c>
      <c r="E1638">
        <v>0</v>
      </c>
      <c r="F1638" s="8"/>
      <c r="H1638" s="9"/>
      <c r="I1638" s="10">
        <f t="shared" ref="I1638" si="405">SUM(E1749:E1752)</f>
        <v>623.54</v>
      </c>
      <c r="J1638" s="10">
        <f t="shared" si="401"/>
        <v>0.62353999999999998</v>
      </c>
      <c r="K1638" s="11" t="s">
        <v>46</v>
      </c>
    </row>
    <row r="1639" spans="1:11" ht="15.75" hidden="1" thickBot="1" x14ac:dyDescent="0.3">
      <c r="A1639" t="s">
        <v>5</v>
      </c>
      <c r="B1639">
        <v>2035</v>
      </c>
      <c r="C1639" t="s">
        <v>26</v>
      </c>
      <c r="D1639" t="s">
        <v>27</v>
      </c>
      <c r="E1639">
        <v>0</v>
      </c>
      <c r="F1639" s="8"/>
      <c r="I1639">
        <f t="shared" ref="I1639" si="406">SUM(E1648:E1660)+SUM(E1669:E1681)+SUM(E1690:E1702)+SUM(E1711:E1723)+SUM(E1732:E1744)+SUM(E1753:E1765)</f>
        <v>5264.09</v>
      </c>
      <c r="J1639" s="6">
        <f t="shared" si="401"/>
        <v>5.2640900000000004</v>
      </c>
      <c r="K1639" s="6" t="s">
        <v>112</v>
      </c>
    </row>
    <row r="1640" spans="1:11" ht="15.75" hidden="1" thickBot="1" x14ac:dyDescent="0.3">
      <c r="A1640" t="s">
        <v>5</v>
      </c>
      <c r="B1640">
        <v>2035</v>
      </c>
      <c r="C1640" t="s">
        <v>6</v>
      </c>
      <c r="D1640" t="s">
        <v>28</v>
      </c>
      <c r="E1640">
        <v>0</v>
      </c>
      <c r="F1640" s="8"/>
    </row>
    <row r="1641" spans="1:11" ht="15.75" hidden="1" thickBot="1" x14ac:dyDescent="0.3">
      <c r="A1641" t="s">
        <v>5</v>
      </c>
      <c r="B1641">
        <v>2035</v>
      </c>
      <c r="C1641" t="s">
        <v>7</v>
      </c>
      <c r="D1641" t="s">
        <v>28</v>
      </c>
      <c r="E1641">
        <v>0</v>
      </c>
      <c r="F1641" s="8"/>
    </row>
    <row r="1642" spans="1:11" ht="15.75" hidden="1" thickBot="1" x14ac:dyDescent="0.3">
      <c r="A1642" t="s">
        <v>5</v>
      </c>
      <c r="B1642">
        <v>2035</v>
      </c>
      <c r="C1642" t="s">
        <v>8</v>
      </c>
      <c r="D1642" t="s">
        <v>28</v>
      </c>
      <c r="E1642">
        <v>0</v>
      </c>
      <c r="F1642" s="8"/>
    </row>
    <row r="1643" spans="1:11" ht="15.75" hidden="1" thickBot="1" x14ac:dyDescent="0.3">
      <c r="A1643" t="s">
        <v>5</v>
      </c>
      <c r="B1643">
        <v>2035</v>
      </c>
      <c r="C1643" t="s">
        <v>9</v>
      </c>
      <c r="D1643" t="s">
        <v>28</v>
      </c>
      <c r="E1643">
        <v>0</v>
      </c>
      <c r="F1643" s="8"/>
    </row>
    <row r="1644" spans="1:11" ht="15.75" hidden="1" thickBot="1" x14ac:dyDescent="0.3">
      <c r="A1644" t="s">
        <v>5</v>
      </c>
      <c r="B1644">
        <v>2035</v>
      </c>
      <c r="C1644" t="s">
        <v>10</v>
      </c>
      <c r="D1644" t="s">
        <v>28</v>
      </c>
      <c r="E1644">
        <v>0</v>
      </c>
      <c r="F1644" s="8"/>
    </row>
    <row r="1645" spans="1:11" ht="15.75" hidden="1" thickBot="1" x14ac:dyDescent="0.3">
      <c r="A1645" t="s">
        <v>5</v>
      </c>
      <c r="B1645">
        <v>2035</v>
      </c>
      <c r="C1645" t="s">
        <v>11</v>
      </c>
      <c r="D1645" t="s">
        <v>28</v>
      </c>
      <c r="E1645">
        <v>0</v>
      </c>
      <c r="F1645" s="8"/>
    </row>
    <row r="1646" spans="1:11" ht="15.75" hidden="1" thickBot="1" x14ac:dyDescent="0.3">
      <c r="A1646" t="s">
        <v>5</v>
      </c>
      <c r="B1646">
        <v>2035</v>
      </c>
      <c r="C1646" t="s">
        <v>12</v>
      </c>
      <c r="D1646" t="s">
        <v>28</v>
      </c>
      <c r="E1646">
        <v>0</v>
      </c>
      <c r="F1646" s="8"/>
    </row>
    <row r="1647" spans="1:11" ht="15.75" hidden="1" thickBot="1" x14ac:dyDescent="0.3">
      <c r="A1647" t="s">
        <v>5</v>
      </c>
      <c r="B1647">
        <v>2035</v>
      </c>
      <c r="C1647" t="s">
        <v>13</v>
      </c>
      <c r="D1647" t="s">
        <v>28</v>
      </c>
      <c r="E1647">
        <v>0</v>
      </c>
      <c r="F1647" s="8"/>
    </row>
    <row r="1648" spans="1:11" ht="15.75" hidden="1" thickBot="1" x14ac:dyDescent="0.3">
      <c r="A1648" t="s">
        <v>5</v>
      </c>
      <c r="B1648">
        <v>2035</v>
      </c>
      <c r="C1648" t="s">
        <v>14</v>
      </c>
      <c r="D1648" t="s">
        <v>28</v>
      </c>
      <c r="E1648">
        <v>0</v>
      </c>
      <c r="F1648" s="8"/>
    </row>
    <row r="1649" spans="1:6" ht="15.75" hidden="1" thickBot="1" x14ac:dyDescent="0.3">
      <c r="A1649" t="s">
        <v>5</v>
      </c>
      <c r="B1649">
        <v>2035</v>
      </c>
      <c r="C1649" t="s">
        <v>15</v>
      </c>
      <c r="D1649" t="s">
        <v>28</v>
      </c>
      <c r="E1649">
        <v>0</v>
      </c>
      <c r="F1649" s="8"/>
    </row>
    <row r="1650" spans="1:6" ht="15.75" hidden="1" thickBot="1" x14ac:dyDescent="0.3">
      <c r="A1650" t="s">
        <v>5</v>
      </c>
      <c r="B1650">
        <v>2035</v>
      </c>
      <c r="C1650" t="s">
        <v>16</v>
      </c>
      <c r="D1650" t="s">
        <v>28</v>
      </c>
      <c r="E1650">
        <v>0</v>
      </c>
      <c r="F1650" s="8"/>
    </row>
    <row r="1651" spans="1:6" ht="15.75" hidden="1" thickBot="1" x14ac:dyDescent="0.3">
      <c r="A1651" t="s">
        <v>5</v>
      </c>
      <c r="B1651">
        <v>2035</v>
      </c>
      <c r="C1651" t="s">
        <v>17</v>
      </c>
      <c r="D1651" t="s">
        <v>28</v>
      </c>
      <c r="E1651">
        <v>0</v>
      </c>
      <c r="F1651" s="8"/>
    </row>
    <row r="1652" spans="1:6" ht="15.75" hidden="1" thickBot="1" x14ac:dyDescent="0.3">
      <c r="A1652" t="s">
        <v>5</v>
      </c>
      <c r="B1652">
        <v>2035</v>
      </c>
      <c r="C1652" t="s">
        <v>18</v>
      </c>
      <c r="D1652" t="s">
        <v>28</v>
      </c>
      <c r="E1652">
        <v>0</v>
      </c>
      <c r="F1652" s="8"/>
    </row>
    <row r="1653" spans="1:6" ht="15.75" hidden="1" thickBot="1" x14ac:dyDescent="0.3">
      <c r="A1653" t="s">
        <v>5</v>
      </c>
      <c r="B1653">
        <v>2035</v>
      </c>
      <c r="C1653" t="s">
        <v>19</v>
      </c>
      <c r="D1653" t="s">
        <v>28</v>
      </c>
      <c r="E1653">
        <v>0</v>
      </c>
      <c r="F1653" s="8"/>
    </row>
    <row r="1654" spans="1:6" ht="15.75" hidden="1" thickBot="1" x14ac:dyDescent="0.3">
      <c r="A1654" t="s">
        <v>5</v>
      </c>
      <c r="B1654">
        <v>2035</v>
      </c>
      <c r="C1654" t="s">
        <v>20</v>
      </c>
      <c r="D1654" t="s">
        <v>28</v>
      </c>
      <c r="E1654">
        <v>0</v>
      </c>
      <c r="F1654" s="8"/>
    </row>
    <row r="1655" spans="1:6" ht="15.75" hidden="1" thickBot="1" x14ac:dyDescent="0.3">
      <c r="A1655" t="s">
        <v>5</v>
      </c>
      <c r="B1655">
        <v>2035</v>
      </c>
      <c r="C1655" t="s">
        <v>21</v>
      </c>
      <c r="D1655" t="s">
        <v>28</v>
      </c>
      <c r="E1655">
        <v>0</v>
      </c>
      <c r="F1655" s="8"/>
    </row>
    <row r="1656" spans="1:6" ht="15.75" hidden="1" thickBot="1" x14ac:dyDescent="0.3">
      <c r="A1656" t="s">
        <v>5</v>
      </c>
      <c r="B1656">
        <v>2035</v>
      </c>
      <c r="C1656" t="s">
        <v>22</v>
      </c>
      <c r="D1656" t="s">
        <v>28</v>
      </c>
      <c r="E1656">
        <v>0</v>
      </c>
      <c r="F1656" s="8"/>
    </row>
    <row r="1657" spans="1:6" ht="15.75" hidden="1" thickBot="1" x14ac:dyDescent="0.3">
      <c r="A1657" t="s">
        <v>5</v>
      </c>
      <c r="B1657">
        <v>2035</v>
      </c>
      <c r="C1657" t="s">
        <v>23</v>
      </c>
      <c r="D1657" t="s">
        <v>28</v>
      </c>
      <c r="E1657">
        <v>0</v>
      </c>
      <c r="F1657" s="8"/>
    </row>
    <row r="1658" spans="1:6" ht="15.75" hidden="1" thickBot="1" x14ac:dyDescent="0.3">
      <c r="A1658" t="s">
        <v>5</v>
      </c>
      <c r="B1658">
        <v>2035</v>
      </c>
      <c r="C1658" t="s">
        <v>24</v>
      </c>
      <c r="D1658" t="s">
        <v>28</v>
      </c>
      <c r="E1658">
        <v>0</v>
      </c>
      <c r="F1658" s="8"/>
    </row>
    <row r="1659" spans="1:6" ht="15.75" hidden="1" thickBot="1" x14ac:dyDescent="0.3">
      <c r="A1659" t="s">
        <v>5</v>
      </c>
      <c r="B1659">
        <v>2035</v>
      </c>
      <c r="C1659" t="s">
        <v>25</v>
      </c>
      <c r="D1659" t="s">
        <v>28</v>
      </c>
      <c r="E1659">
        <v>0</v>
      </c>
      <c r="F1659" s="8"/>
    </row>
    <row r="1660" spans="1:6" ht="15.75" hidden="1" thickBot="1" x14ac:dyDescent="0.3">
      <c r="A1660" t="s">
        <v>5</v>
      </c>
      <c r="B1660">
        <v>2035</v>
      </c>
      <c r="C1660" t="s">
        <v>26</v>
      </c>
      <c r="D1660" t="s">
        <v>28</v>
      </c>
      <c r="E1660">
        <v>0</v>
      </c>
      <c r="F1660" s="8"/>
    </row>
    <row r="1661" spans="1:6" ht="15.75" hidden="1" thickBot="1" x14ac:dyDescent="0.3">
      <c r="A1661" t="s">
        <v>5</v>
      </c>
      <c r="B1661">
        <v>2035</v>
      </c>
      <c r="C1661" t="s">
        <v>6</v>
      </c>
      <c r="D1661" t="s">
        <v>29</v>
      </c>
      <c r="E1661">
        <v>0</v>
      </c>
      <c r="F1661" s="8"/>
    </row>
    <row r="1662" spans="1:6" ht="15.75" hidden="1" thickBot="1" x14ac:dyDescent="0.3">
      <c r="A1662" t="s">
        <v>5</v>
      </c>
      <c r="B1662">
        <v>2035</v>
      </c>
      <c r="C1662" t="s">
        <v>7</v>
      </c>
      <c r="D1662" t="s">
        <v>29</v>
      </c>
      <c r="E1662">
        <v>0</v>
      </c>
      <c r="F1662" s="8"/>
    </row>
    <row r="1663" spans="1:6" ht="15.75" hidden="1" thickBot="1" x14ac:dyDescent="0.3">
      <c r="A1663" t="s">
        <v>5</v>
      </c>
      <c r="B1663">
        <v>2035</v>
      </c>
      <c r="C1663" t="s">
        <v>8</v>
      </c>
      <c r="D1663" t="s">
        <v>29</v>
      </c>
      <c r="E1663">
        <v>0</v>
      </c>
      <c r="F1663" s="8"/>
    </row>
    <row r="1664" spans="1:6" ht="15.75" hidden="1" thickBot="1" x14ac:dyDescent="0.3">
      <c r="A1664" t="s">
        <v>5</v>
      </c>
      <c r="B1664">
        <v>2035</v>
      </c>
      <c r="C1664" t="s">
        <v>9</v>
      </c>
      <c r="D1664" t="s">
        <v>29</v>
      </c>
      <c r="E1664">
        <v>0.42</v>
      </c>
      <c r="F1664" s="8"/>
    </row>
    <row r="1665" spans="1:6" ht="15.75" hidden="1" thickBot="1" x14ac:dyDescent="0.3">
      <c r="A1665" t="s">
        <v>5</v>
      </c>
      <c r="B1665">
        <v>2035</v>
      </c>
      <c r="C1665" t="s">
        <v>10</v>
      </c>
      <c r="D1665" t="s">
        <v>29</v>
      </c>
      <c r="E1665">
        <v>0.44</v>
      </c>
      <c r="F1665" s="8"/>
    </row>
    <row r="1666" spans="1:6" ht="15.75" hidden="1" thickBot="1" x14ac:dyDescent="0.3">
      <c r="A1666" t="s">
        <v>5</v>
      </c>
      <c r="B1666">
        <v>2035</v>
      </c>
      <c r="C1666" t="s">
        <v>11</v>
      </c>
      <c r="D1666" t="s">
        <v>29</v>
      </c>
      <c r="E1666">
        <v>0.47</v>
      </c>
      <c r="F1666" s="8"/>
    </row>
    <row r="1667" spans="1:6" ht="15.75" hidden="1" thickBot="1" x14ac:dyDescent="0.3">
      <c r="A1667" t="s">
        <v>5</v>
      </c>
      <c r="B1667">
        <v>2035</v>
      </c>
      <c r="C1667" t="s">
        <v>12</v>
      </c>
      <c r="D1667" t="s">
        <v>29</v>
      </c>
      <c r="E1667">
        <v>0.48</v>
      </c>
      <c r="F1667" s="8"/>
    </row>
    <row r="1668" spans="1:6" ht="15.75" hidden="1" thickBot="1" x14ac:dyDescent="0.3">
      <c r="A1668" t="s">
        <v>5</v>
      </c>
      <c r="B1668">
        <v>2035</v>
      </c>
      <c r="C1668" t="s">
        <v>13</v>
      </c>
      <c r="D1668" t="s">
        <v>29</v>
      </c>
      <c r="E1668">
        <v>0.53</v>
      </c>
      <c r="F1668" s="8"/>
    </row>
    <row r="1669" spans="1:6" ht="15.75" hidden="1" thickBot="1" x14ac:dyDescent="0.3">
      <c r="A1669" t="s">
        <v>5</v>
      </c>
      <c r="B1669">
        <v>2035</v>
      </c>
      <c r="C1669" t="s">
        <v>14</v>
      </c>
      <c r="D1669" t="s">
        <v>29</v>
      </c>
      <c r="E1669">
        <v>0.57999999999999996</v>
      </c>
      <c r="F1669" s="8"/>
    </row>
    <row r="1670" spans="1:6" ht="15.75" hidden="1" thickBot="1" x14ac:dyDescent="0.3">
      <c r="A1670" t="s">
        <v>5</v>
      </c>
      <c r="B1670">
        <v>2035</v>
      </c>
      <c r="C1670" t="s">
        <v>15</v>
      </c>
      <c r="D1670" t="s">
        <v>29</v>
      </c>
      <c r="E1670">
        <v>0.55000000000000004</v>
      </c>
      <c r="F1670" s="8"/>
    </row>
    <row r="1671" spans="1:6" ht="15.75" hidden="1" thickBot="1" x14ac:dyDescent="0.3">
      <c r="A1671" t="s">
        <v>5</v>
      </c>
      <c r="B1671">
        <v>2035</v>
      </c>
      <c r="C1671" t="s">
        <v>16</v>
      </c>
      <c r="D1671" t="s">
        <v>29</v>
      </c>
      <c r="E1671">
        <v>0</v>
      </c>
      <c r="F1671" s="8"/>
    </row>
    <row r="1672" spans="1:6" ht="15.75" hidden="1" thickBot="1" x14ac:dyDescent="0.3">
      <c r="A1672" t="s">
        <v>5</v>
      </c>
      <c r="B1672">
        <v>2035</v>
      </c>
      <c r="C1672" t="s">
        <v>17</v>
      </c>
      <c r="D1672" t="s">
        <v>29</v>
      </c>
      <c r="E1672">
        <v>0</v>
      </c>
      <c r="F1672" s="8"/>
    </row>
    <row r="1673" spans="1:6" ht="15.75" hidden="1" thickBot="1" x14ac:dyDescent="0.3">
      <c r="A1673" t="s">
        <v>5</v>
      </c>
      <c r="B1673">
        <v>2035</v>
      </c>
      <c r="C1673" t="s">
        <v>18</v>
      </c>
      <c r="D1673" t="s">
        <v>29</v>
      </c>
      <c r="E1673">
        <v>0</v>
      </c>
      <c r="F1673" s="8"/>
    </row>
    <row r="1674" spans="1:6" ht="15.75" hidden="1" thickBot="1" x14ac:dyDescent="0.3">
      <c r="A1674" t="s">
        <v>5</v>
      </c>
      <c r="B1674">
        <v>2035</v>
      </c>
      <c r="C1674" t="s">
        <v>19</v>
      </c>
      <c r="D1674" t="s">
        <v>29</v>
      </c>
      <c r="E1674">
        <v>0</v>
      </c>
      <c r="F1674" s="8"/>
    </row>
    <row r="1675" spans="1:6" ht="15.75" hidden="1" thickBot="1" x14ac:dyDescent="0.3">
      <c r="A1675" t="s">
        <v>5</v>
      </c>
      <c r="B1675">
        <v>2035</v>
      </c>
      <c r="C1675" t="s">
        <v>20</v>
      </c>
      <c r="D1675" t="s">
        <v>29</v>
      </c>
      <c r="E1675">
        <v>0</v>
      </c>
      <c r="F1675" s="8"/>
    </row>
    <row r="1676" spans="1:6" ht="15.75" hidden="1" thickBot="1" x14ac:dyDescent="0.3">
      <c r="A1676" t="s">
        <v>5</v>
      </c>
      <c r="B1676">
        <v>2035</v>
      </c>
      <c r="C1676" t="s">
        <v>21</v>
      </c>
      <c r="D1676" t="s">
        <v>29</v>
      </c>
      <c r="E1676">
        <v>0</v>
      </c>
      <c r="F1676" s="8"/>
    </row>
    <row r="1677" spans="1:6" ht="15.75" hidden="1" thickBot="1" x14ac:dyDescent="0.3">
      <c r="A1677" t="s">
        <v>5</v>
      </c>
      <c r="B1677">
        <v>2035</v>
      </c>
      <c r="C1677" t="s">
        <v>22</v>
      </c>
      <c r="D1677" t="s">
        <v>29</v>
      </c>
      <c r="E1677">
        <v>0</v>
      </c>
      <c r="F1677" s="8"/>
    </row>
    <row r="1678" spans="1:6" ht="15.75" hidden="1" thickBot="1" x14ac:dyDescent="0.3">
      <c r="A1678" t="s">
        <v>5</v>
      </c>
      <c r="B1678">
        <v>2035</v>
      </c>
      <c r="C1678" t="s">
        <v>23</v>
      </c>
      <c r="D1678" t="s">
        <v>29</v>
      </c>
      <c r="E1678">
        <v>0</v>
      </c>
      <c r="F1678" s="8"/>
    </row>
    <row r="1679" spans="1:6" ht="15.75" hidden="1" thickBot="1" x14ac:dyDescent="0.3">
      <c r="A1679" t="s">
        <v>5</v>
      </c>
      <c r="B1679">
        <v>2035</v>
      </c>
      <c r="C1679" t="s">
        <v>24</v>
      </c>
      <c r="D1679" t="s">
        <v>29</v>
      </c>
      <c r="E1679">
        <v>0</v>
      </c>
      <c r="F1679" s="8"/>
    </row>
    <row r="1680" spans="1:6" ht="15.75" hidden="1" thickBot="1" x14ac:dyDescent="0.3">
      <c r="A1680" t="s">
        <v>5</v>
      </c>
      <c r="B1680">
        <v>2035</v>
      </c>
      <c r="C1680" t="s">
        <v>25</v>
      </c>
      <c r="D1680" t="s">
        <v>29</v>
      </c>
      <c r="E1680">
        <v>0</v>
      </c>
      <c r="F1680" s="8"/>
    </row>
    <row r="1681" spans="1:6" ht="15.75" hidden="1" thickBot="1" x14ac:dyDescent="0.3">
      <c r="A1681" t="s">
        <v>5</v>
      </c>
      <c r="B1681">
        <v>2035</v>
      </c>
      <c r="C1681" t="s">
        <v>26</v>
      </c>
      <c r="D1681" t="s">
        <v>29</v>
      </c>
      <c r="E1681">
        <v>0</v>
      </c>
      <c r="F1681" s="8"/>
    </row>
    <row r="1682" spans="1:6" ht="15.75" hidden="1" thickBot="1" x14ac:dyDescent="0.3">
      <c r="A1682" t="s">
        <v>5</v>
      </c>
      <c r="B1682">
        <v>2035</v>
      </c>
      <c r="C1682" t="s">
        <v>6</v>
      </c>
      <c r="D1682" t="s">
        <v>30</v>
      </c>
      <c r="E1682">
        <v>0</v>
      </c>
      <c r="F1682" s="8"/>
    </row>
    <row r="1683" spans="1:6" ht="15.75" hidden="1" thickBot="1" x14ac:dyDescent="0.3">
      <c r="A1683" t="s">
        <v>5</v>
      </c>
      <c r="B1683">
        <v>2035</v>
      </c>
      <c r="C1683" t="s">
        <v>7</v>
      </c>
      <c r="D1683" t="s">
        <v>30</v>
      </c>
      <c r="E1683">
        <v>0</v>
      </c>
      <c r="F1683" s="8"/>
    </row>
    <row r="1684" spans="1:6" ht="15.75" hidden="1" thickBot="1" x14ac:dyDescent="0.3">
      <c r="A1684" t="s">
        <v>5</v>
      </c>
      <c r="B1684">
        <v>2035</v>
      </c>
      <c r="C1684" t="s">
        <v>8</v>
      </c>
      <c r="D1684" t="s">
        <v>30</v>
      </c>
      <c r="E1684">
        <v>0</v>
      </c>
      <c r="F1684" s="8"/>
    </row>
    <row r="1685" spans="1:6" ht="15.75" hidden="1" thickBot="1" x14ac:dyDescent="0.3">
      <c r="A1685" t="s">
        <v>5</v>
      </c>
      <c r="B1685">
        <v>2035</v>
      </c>
      <c r="C1685" t="s">
        <v>9</v>
      </c>
      <c r="D1685" t="s">
        <v>30</v>
      </c>
      <c r="E1685">
        <v>52.73</v>
      </c>
      <c r="F1685" s="8"/>
    </row>
    <row r="1686" spans="1:6" ht="15.75" hidden="1" thickBot="1" x14ac:dyDescent="0.3">
      <c r="A1686" t="s">
        <v>5</v>
      </c>
      <c r="B1686">
        <v>2035</v>
      </c>
      <c r="C1686" t="s">
        <v>10</v>
      </c>
      <c r="D1686" t="s">
        <v>30</v>
      </c>
      <c r="E1686">
        <v>2.23</v>
      </c>
      <c r="F1686" s="8"/>
    </row>
    <row r="1687" spans="1:6" ht="15.75" hidden="1" thickBot="1" x14ac:dyDescent="0.3">
      <c r="A1687" t="s">
        <v>5</v>
      </c>
      <c r="B1687">
        <v>2035</v>
      </c>
      <c r="C1687" t="s">
        <v>11</v>
      </c>
      <c r="D1687" t="s">
        <v>30</v>
      </c>
      <c r="E1687">
        <v>2.93</v>
      </c>
      <c r="F1687" s="8"/>
    </row>
    <row r="1688" spans="1:6" ht="15.75" hidden="1" thickBot="1" x14ac:dyDescent="0.3">
      <c r="A1688" t="s">
        <v>5</v>
      </c>
      <c r="B1688">
        <v>2035</v>
      </c>
      <c r="C1688" t="s">
        <v>12</v>
      </c>
      <c r="D1688" t="s">
        <v>30</v>
      </c>
      <c r="E1688">
        <v>2.34</v>
      </c>
      <c r="F1688" s="8"/>
    </row>
    <row r="1689" spans="1:6" ht="15.75" hidden="1" thickBot="1" x14ac:dyDescent="0.3">
      <c r="A1689" t="s">
        <v>5</v>
      </c>
      <c r="B1689">
        <v>2035</v>
      </c>
      <c r="C1689" t="s">
        <v>13</v>
      </c>
      <c r="D1689" t="s">
        <v>30</v>
      </c>
      <c r="E1689">
        <v>3.15</v>
      </c>
      <c r="F1689" s="8"/>
    </row>
    <row r="1690" spans="1:6" ht="15.75" hidden="1" thickBot="1" x14ac:dyDescent="0.3">
      <c r="A1690" t="s">
        <v>5</v>
      </c>
      <c r="B1690">
        <v>2035</v>
      </c>
      <c r="C1690" t="s">
        <v>14</v>
      </c>
      <c r="D1690" t="s">
        <v>30</v>
      </c>
      <c r="E1690">
        <v>4.1399999999999997</v>
      </c>
      <c r="F1690" s="8"/>
    </row>
    <row r="1691" spans="1:6" ht="15.75" hidden="1" thickBot="1" x14ac:dyDescent="0.3">
      <c r="A1691" t="s">
        <v>5</v>
      </c>
      <c r="B1691">
        <v>2035</v>
      </c>
      <c r="C1691" t="s">
        <v>15</v>
      </c>
      <c r="D1691" t="s">
        <v>30</v>
      </c>
      <c r="E1691">
        <v>4.72</v>
      </c>
      <c r="F1691" s="8"/>
    </row>
    <row r="1692" spans="1:6" ht="15.75" hidden="1" thickBot="1" x14ac:dyDescent="0.3">
      <c r="A1692" t="s">
        <v>5</v>
      </c>
      <c r="B1692">
        <v>2035</v>
      </c>
      <c r="C1692" t="s">
        <v>16</v>
      </c>
      <c r="D1692" t="s">
        <v>30</v>
      </c>
      <c r="E1692">
        <v>5.57</v>
      </c>
      <c r="F1692" s="8"/>
    </row>
    <row r="1693" spans="1:6" ht="15.75" hidden="1" thickBot="1" x14ac:dyDescent="0.3">
      <c r="A1693" t="s">
        <v>5</v>
      </c>
      <c r="B1693">
        <v>2035</v>
      </c>
      <c r="C1693" t="s">
        <v>17</v>
      </c>
      <c r="D1693" t="s">
        <v>30</v>
      </c>
      <c r="E1693">
        <v>6.25</v>
      </c>
      <c r="F1693" s="8"/>
    </row>
    <row r="1694" spans="1:6" ht="15.75" hidden="1" thickBot="1" x14ac:dyDescent="0.3">
      <c r="A1694" t="s">
        <v>5</v>
      </c>
      <c r="B1694">
        <v>2035</v>
      </c>
      <c r="C1694" t="s">
        <v>18</v>
      </c>
      <c r="D1694" t="s">
        <v>30</v>
      </c>
      <c r="E1694">
        <v>7.84</v>
      </c>
      <c r="F1694" s="8"/>
    </row>
    <row r="1695" spans="1:6" ht="15.75" hidden="1" thickBot="1" x14ac:dyDescent="0.3">
      <c r="A1695" t="s">
        <v>5</v>
      </c>
      <c r="B1695">
        <v>2035</v>
      </c>
      <c r="C1695" t="s">
        <v>19</v>
      </c>
      <c r="D1695" t="s">
        <v>30</v>
      </c>
      <c r="E1695">
        <v>13.77</v>
      </c>
      <c r="F1695" s="8"/>
    </row>
    <row r="1696" spans="1:6" ht="15.75" hidden="1" thickBot="1" x14ac:dyDescent="0.3">
      <c r="A1696" t="s">
        <v>5</v>
      </c>
      <c r="B1696">
        <v>2035</v>
      </c>
      <c r="C1696" t="s">
        <v>20</v>
      </c>
      <c r="D1696" t="s">
        <v>30</v>
      </c>
      <c r="E1696">
        <v>14.15</v>
      </c>
      <c r="F1696" s="8"/>
    </row>
    <row r="1697" spans="1:6" ht="15.75" hidden="1" thickBot="1" x14ac:dyDescent="0.3">
      <c r="A1697" t="s">
        <v>5</v>
      </c>
      <c r="B1697">
        <v>2035</v>
      </c>
      <c r="C1697" t="s">
        <v>21</v>
      </c>
      <c r="D1697" t="s">
        <v>30</v>
      </c>
      <c r="E1697">
        <v>13.56</v>
      </c>
      <c r="F1697" s="8"/>
    </row>
    <row r="1698" spans="1:6" ht="15.75" hidden="1" thickBot="1" x14ac:dyDescent="0.3">
      <c r="A1698" t="s">
        <v>5</v>
      </c>
      <c r="B1698">
        <v>2035</v>
      </c>
      <c r="C1698" t="s">
        <v>22</v>
      </c>
      <c r="D1698" t="s">
        <v>30</v>
      </c>
      <c r="E1698">
        <v>11.29</v>
      </c>
      <c r="F1698" s="8"/>
    </row>
    <row r="1699" spans="1:6" ht="15.75" hidden="1" thickBot="1" x14ac:dyDescent="0.3">
      <c r="A1699" t="s">
        <v>5</v>
      </c>
      <c r="B1699">
        <v>2035</v>
      </c>
      <c r="C1699" t="s">
        <v>23</v>
      </c>
      <c r="D1699" t="s">
        <v>30</v>
      </c>
      <c r="E1699">
        <v>7.79</v>
      </c>
      <c r="F1699" s="8"/>
    </row>
    <row r="1700" spans="1:6" ht="15.75" hidden="1" thickBot="1" x14ac:dyDescent="0.3">
      <c r="A1700" t="s">
        <v>5</v>
      </c>
      <c r="B1700">
        <v>2035</v>
      </c>
      <c r="C1700" t="s">
        <v>24</v>
      </c>
      <c r="D1700" t="s">
        <v>30</v>
      </c>
      <c r="E1700">
        <v>3.61</v>
      </c>
      <c r="F1700" s="8"/>
    </row>
    <row r="1701" spans="1:6" ht="15.75" hidden="1" thickBot="1" x14ac:dyDescent="0.3">
      <c r="A1701" t="s">
        <v>5</v>
      </c>
      <c r="B1701">
        <v>2035</v>
      </c>
      <c r="C1701" t="s">
        <v>25</v>
      </c>
      <c r="D1701" t="s">
        <v>30</v>
      </c>
      <c r="E1701">
        <v>1.63</v>
      </c>
      <c r="F1701" s="8"/>
    </row>
    <row r="1702" spans="1:6" ht="15.75" hidden="1" thickBot="1" x14ac:dyDescent="0.3">
      <c r="A1702" t="s">
        <v>5</v>
      </c>
      <c r="B1702">
        <v>2035</v>
      </c>
      <c r="C1702" t="s">
        <v>26</v>
      </c>
      <c r="D1702" t="s">
        <v>30</v>
      </c>
      <c r="E1702">
        <v>0.52</v>
      </c>
      <c r="F1702" s="8"/>
    </row>
    <row r="1703" spans="1:6" ht="15.75" hidden="1" thickBot="1" x14ac:dyDescent="0.3">
      <c r="A1703" t="s">
        <v>5</v>
      </c>
      <c r="B1703">
        <v>2035</v>
      </c>
      <c r="C1703" t="s">
        <v>6</v>
      </c>
      <c r="D1703" t="s">
        <v>31</v>
      </c>
      <c r="E1703">
        <v>0</v>
      </c>
      <c r="F1703" s="8"/>
    </row>
    <row r="1704" spans="1:6" ht="15.75" hidden="1" thickBot="1" x14ac:dyDescent="0.3">
      <c r="A1704" t="s">
        <v>5</v>
      </c>
      <c r="B1704">
        <v>2035</v>
      </c>
      <c r="C1704" t="s">
        <v>7</v>
      </c>
      <c r="D1704" t="s">
        <v>31</v>
      </c>
      <c r="E1704">
        <v>0</v>
      </c>
      <c r="F1704" s="8"/>
    </row>
    <row r="1705" spans="1:6" ht="15.75" hidden="1" thickBot="1" x14ac:dyDescent="0.3">
      <c r="A1705" t="s">
        <v>5</v>
      </c>
      <c r="B1705">
        <v>2035</v>
      </c>
      <c r="C1705" t="s">
        <v>8</v>
      </c>
      <c r="D1705" t="s">
        <v>31</v>
      </c>
      <c r="E1705">
        <v>0</v>
      </c>
      <c r="F1705" s="8"/>
    </row>
    <row r="1706" spans="1:6" ht="15.75" hidden="1" thickBot="1" x14ac:dyDescent="0.3">
      <c r="A1706" t="s">
        <v>5</v>
      </c>
      <c r="B1706">
        <v>2035</v>
      </c>
      <c r="C1706" t="s">
        <v>9</v>
      </c>
      <c r="D1706" t="s">
        <v>31</v>
      </c>
      <c r="E1706">
        <v>300.51</v>
      </c>
      <c r="F1706" s="8"/>
    </row>
    <row r="1707" spans="1:6" ht="15.75" hidden="1" thickBot="1" x14ac:dyDescent="0.3">
      <c r="A1707" t="s">
        <v>5</v>
      </c>
      <c r="B1707">
        <v>2035</v>
      </c>
      <c r="C1707" t="s">
        <v>10</v>
      </c>
      <c r="D1707" t="s">
        <v>31</v>
      </c>
      <c r="E1707">
        <v>50.21</v>
      </c>
      <c r="F1707" s="8"/>
    </row>
    <row r="1708" spans="1:6" ht="15.75" hidden="1" thickBot="1" x14ac:dyDescent="0.3">
      <c r="A1708" t="s">
        <v>5</v>
      </c>
      <c r="B1708">
        <v>2035</v>
      </c>
      <c r="C1708" t="s">
        <v>11</v>
      </c>
      <c r="D1708" t="s">
        <v>31</v>
      </c>
      <c r="E1708">
        <v>22.01</v>
      </c>
      <c r="F1708" s="8"/>
    </row>
    <row r="1709" spans="1:6" ht="15.75" hidden="1" thickBot="1" x14ac:dyDescent="0.3">
      <c r="A1709" t="s">
        <v>5</v>
      </c>
      <c r="B1709">
        <v>2035</v>
      </c>
      <c r="C1709" t="s">
        <v>12</v>
      </c>
      <c r="D1709" t="s">
        <v>31</v>
      </c>
      <c r="E1709">
        <v>25.21</v>
      </c>
      <c r="F1709" s="8"/>
    </row>
    <row r="1710" spans="1:6" ht="15.75" hidden="1" thickBot="1" x14ac:dyDescent="0.3">
      <c r="A1710" t="s">
        <v>5</v>
      </c>
      <c r="B1710">
        <v>2035</v>
      </c>
      <c r="C1710" t="s">
        <v>13</v>
      </c>
      <c r="D1710" t="s">
        <v>31</v>
      </c>
      <c r="E1710">
        <v>33.979999999999997</v>
      </c>
      <c r="F1710" s="8"/>
    </row>
    <row r="1711" spans="1:6" ht="15.75" hidden="1" thickBot="1" x14ac:dyDescent="0.3">
      <c r="A1711" t="s">
        <v>5</v>
      </c>
      <c r="B1711">
        <v>2035</v>
      </c>
      <c r="C1711" t="s">
        <v>14</v>
      </c>
      <c r="D1711" t="s">
        <v>31</v>
      </c>
      <c r="E1711">
        <v>44.81</v>
      </c>
      <c r="F1711" s="8"/>
    </row>
    <row r="1712" spans="1:6" ht="15.75" hidden="1" thickBot="1" x14ac:dyDescent="0.3">
      <c r="A1712" t="s">
        <v>5</v>
      </c>
      <c r="B1712">
        <v>2035</v>
      </c>
      <c r="C1712" t="s">
        <v>15</v>
      </c>
      <c r="D1712" t="s">
        <v>31</v>
      </c>
      <c r="E1712">
        <v>51.13</v>
      </c>
      <c r="F1712" s="8"/>
    </row>
    <row r="1713" spans="1:6" ht="15.75" hidden="1" thickBot="1" x14ac:dyDescent="0.3">
      <c r="A1713" t="s">
        <v>5</v>
      </c>
      <c r="B1713">
        <v>2035</v>
      </c>
      <c r="C1713" t="s">
        <v>16</v>
      </c>
      <c r="D1713" t="s">
        <v>31</v>
      </c>
      <c r="E1713">
        <v>60.55</v>
      </c>
      <c r="F1713" s="8"/>
    </row>
    <row r="1714" spans="1:6" ht="15.75" hidden="1" thickBot="1" x14ac:dyDescent="0.3">
      <c r="A1714" t="s">
        <v>5</v>
      </c>
      <c r="B1714">
        <v>2035</v>
      </c>
      <c r="C1714" t="s">
        <v>17</v>
      </c>
      <c r="D1714" t="s">
        <v>31</v>
      </c>
      <c r="E1714">
        <v>68.2</v>
      </c>
      <c r="F1714" s="8"/>
    </row>
    <row r="1715" spans="1:6" ht="15.75" hidden="1" thickBot="1" x14ac:dyDescent="0.3">
      <c r="A1715" t="s">
        <v>5</v>
      </c>
      <c r="B1715">
        <v>2035</v>
      </c>
      <c r="C1715" t="s">
        <v>18</v>
      </c>
      <c r="D1715" t="s">
        <v>31</v>
      </c>
      <c r="E1715">
        <v>86.08</v>
      </c>
      <c r="F1715" s="8"/>
    </row>
    <row r="1716" spans="1:6" ht="15.75" hidden="1" thickBot="1" x14ac:dyDescent="0.3">
      <c r="A1716" t="s">
        <v>5</v>
      </c>
      <c r="B1716">
        <v>2035</v>
      </c>
      <c r="C1716" t="s">
        <v>19</v>
      </c>
      <c r="D1716" t="s">
        <v>31</v>
      </c>
      <c r="E1716">
        <v>103.68</v>
      </c>
      <c r="F1716" s="8"/>
    </row>
    <row r="1717" spans="1:6" ht="15.75" hidden="1" thickBot="1" x14ac:dyDescent="0.3">
      <c r="A1717" t="s">
        <v>5</v>
      </c>
      <c r="B1717">
        <v>2035</v>
      </c>
      <c r="C1717" t="s">
        <v>20</v>
      </c>
      <c r="D1717" t="s">
        <v>31</v>
      </c>
      <c r="E1717">
        <v>105.52</v>
      </c>
      <c r="F1717" s="8"/>
    </row>
    <row r="1718" spans="1:6" ht="15.75" hidden="1" thickBot="1" x14ac:dyDescent="0.3">
      <c r="A1718" t="s">
        <v>5</v>
      </c>
      <c r="B1718">
        <v>2035</v>
      </c>
      <c r="C1718" t="s">
        <v>21</v>
      </c>
      <c r="D1718" t="s">
        <v>31</v>
      </c>
      <c r="E1718">
        <v>93.45</v>
      </c>
      <c r="F1718" s="8"/>
    </row>
    <row r="1719" spans="1:6" ht="15.75" hidden="1" thickBot="1" x14ac:dyDescent="0.3">
      <c r="A1719" t="s">
        <v>5</v>
      </c>
      <c r="B1719">
        <v>2035</v>
      </c>
      <c r="C1719" t="s">
        <v>22</v>
      </c>
      <c r="D1719" t="s">
        <v>31</v>
      </c>
      <c r="E1719">
        <v>79.650000000000006</v>
      </c>
      <c r="F1719" s="8"/>
    </row>
    <row r="1720" spans="1:6" ht="15.75" hidden="1" thickBot="1" x14ac:dyDescent="0.3">
      <c r="A1720" t="s">
        <v>5</v>
      </c>
      <c r="B1720">
        <v>2035</v>
      </c>
      <c r="C1720" t="s">
        <v>23</v>
      </c>
      <c r="D1720" t="s">
        <v>31</v>
      </c>
      <c r="E1720">
        <v>65.239999999999995</v>
      </c>
      <c r="F1720" s="8"/>
    </row>
    <row r="1721" spans="1:6" ht="15.75" hidden="1" thickBot="1" x14ac:dyDescent="0.3">
      <c r="A1721" t="s">
        <v>5</v>
      </c>
      <c r="B1721">
        <v>2035</v>
      </c>
      <c r="C1721" t="s">
        <v>24</v>
      </c>
      <c r="D1721" t="s">
        <v>31</v>
      </c>
      <c r="E1721">
        <v>35.340000000000003</v>
      </c>
      <c r="F1721" s="8"/>
    </row>
    <row r="1722" spans="1:6" ht="15.75" hidden="1" thickBot="1" x14ac:dyDescent="0.3">
      <c r="A1722" t="s">
        <v>5</v>
      </c>
      <c r="B1722">
        <v>2035</v>
      </c>
      <c r="C1722" t="s">
        <v>25</v>
      </c>
      <c r="D1722" t="s">
        <v>31</v>
      </c>
      <c r="E1722">
        <v>16.12</v>
      </c>
      <c r="F1722" s="8"/>
    </row>
    <row r="1723" spans="1:6" ht="15.75" hidden="1" thickBot="1" x14ac:dyDescent="0.3">
      <c r="A1723" t="s">
        <v>5</v>
      </c>
      <c r="B1723">
        <v>2035</v>
      </c>
      <c r="C1723" t="s">
        <v>26</v>
      </c>
      <c r="D1723" t="s">
        <v>31</v>
      </c>
      <c r="E1723">
        <v>5.8</v>
      </c>
      <c r="F1723" s="8"/>
    </row>
    <row r="1724" spans="1:6" ht="15.75" hidden="1" thickBot="1" x14ac:dyDescent="0.3">
      <c r="A1724" t="s">
        <v>5</v>
      </c>
      <c r="B1724">
        <v>2035</v>
      </c>
      <c r="C1724" t="s">
        <v>6</v>
      </c>
      <c r="D1724" t="s">
        <v>32</v>
      </c>
      <c r="E1724">
        <v>0</v>
      </c>
      <c r="F1724" s="8"/>
    </row>
    <row r="1725" spans="1:6" ht="15.75" hidden="1" thickBot="1" x14ac:dyDescent="0.3">
      <c r="A1725" t="s">
        <v>5</v>
      </c>
      <c r="B1725">
        <v>2035</v>
      </c>
      <c r="C1725" t="s">
        <v>7</v>
      </c>
      <c r="D1725" t="s">
        <v>32</v>
      </c>
      <c r="E1725">
        <v>0</v>
      </c>
      <c r="F1725" s="8"/>
    </row>
    <row r="1726" spans="1:6" ht="15.75" hidden="1" thickBot="1" x14ac:dyDescent="0.3">
      <c r="A1726" t="s">
        <v>5</v>
      </c>
      <c r="B1726">
        <v>2035</v>
      </c>
      <c r="C1726" t="s">
        <v>8</v>
      </c>
      <c r="D1726" t="s">
        <v>32</v>
      </c>
      <c r="E1726">
        <v>0</v>
      </c>
      <c r="F1726" s="8"/>
    </row>
    <row r="1727" spans="1:6" ht="15.75" hidden="1" thickBot="1" x14ac:dyDescent="0.3">
      <c r="A1727" t="s">
        <v>5</v>
      </c>
      <c r="B1727">
        <v>2035</v>
      </c>
      <c r="C1727" t="s">
        <v>9</v>
      </c>
      <c r="D1727" t="s">
        <v>32</v>
      </c>
      <c r="E1727">
        <v>62.51</v>
      </c>
      <c r="F1727" s="8"/>
    </row>
    <row r="1728" spans="1:6" ht="15.75" hidden="1" thickBot="1" x14ac:dyDescent="0.3">
      <c r="A1728" t="s">
        <v>5</v>
      </c>
      <c r="B1728">
        <v>2035</v>
      </c>
      <c r="C1728" t="s">
        <v>10</v>
      </c>
      <c r="D1728" t="s">
        <v>32</v>
      </c>
      <c r="E1728">
        <v>352.34</v>
      </c>
      <c r="F1728" s="8"/>
    </row>
    <row r="1729" spans="1:6" ht="15.75" hidden="1" thickBot="1" x14ac:dyDescent="0.3">
      <c r="A1729" t="s">
        <v>5</v>
      </c>
      <c r="B1729">
        <v>2035</v>
      </c>
      <c r="C1729" t="s">
        <v>11</v>
      </c>
      <c r="D1729" t="s">
        <v>32</v>
      </c>
      <c r="E1729">
        <v>276.94</v>
      </c>
      <c r="F1729" s="8"/>
    </row>
    <row r="1730" spans="1:6" ht="15.75" hidden="1" thickBot="1" x14ac:dyDescent="0.3">
      <c r="A1730" t="s">
        <v>5</v>
      </c>
      <c r="B1730">
        <v>2035</v>
      </c>
      <c r="C1730" t="s">
        <v>12</v>
      </c>
      <c r="D1730" t="s">
        <v>32</v>
      </c>
      <c r="E1730">
        <v>245.68</v>
      </c>
      <c r="F1730" s="8"/>
    </row>
    <row r="1731" spans="1:6" ht="15.75" hidden="1" thickBot="1" x14ac:dyDescent="0.3">
      <c r="A1731" t="s">
        <v>5</v>
      </c>
      <c r="B1731">
        <v>2035</v>
      </c>
      <c r="C1731" t="s">
        <v>13</v>
      </c>
      <c r="D1731" t="s">
        <v>32</v>
      </c>
      <c r="E1731">
        <v>276.52</v>
      </c>
      <c r="F1731" s="8"/>
    </row>
    <row r="1732" spans="1:6" ht="15.75" hidden="1" thickBot="1" x14ac:dyDescent="0.3">
      <c r="A1732" t="s">
        <v>5</v>
      </c>
      <c r="B1732">
        <v>2035</v>
      </c>
      <c r="C1732" t="s">
        <v>14</v>
      </c>
      <c r="D1732" t="s">
        <v>32</v>
      </c>
      <c r="E1732">
        <v>306.86</v>
      </c>
      <c r="F1732" s="8"/>
    </row>
    <row r="1733" spans="1:6" ht="15.75" hidden="1" thickBot="1" x14ac:dyDescent="0.3">
      <c r="A1733" t="s">
        <v>5</v>
      </c>
      <c r="B1733">
        <v>2035</v>
      </c>
      <c r="C1733" t="s">
        <v>15</v>
      </c>
      <c r="D1733" t="s">
        <v>32</v>
      </c>
      <c r="E1733">
        <v>297.12</v>
      </c>
      <c r="F1733" s="8"/>
    </row>
    <row r="1734" spans="1:6" ht="15.75" hidden="1" thickBot="1" x14ac:dyDescent="0.3">
      <c r="A1734" t="s">
        <v>5</v>
      </c>
      <c r="B1734">
        <v>2035</v>
      </c>
      <c r="C1734" t="s">
        <v>16</v>
      </c>
      <c r="D1734" t="s">
        <v>32</v>
      </c>
      <c r="E1734">
        <v>298.07</v>
      </c>
      <c r="F1734" s="8"/>
    </row>
    <row r="1735" spans="1:6" ht="15.75" hidden="1" thickBot="1" x14ac:dyDescent="0.3">
      <c r="A1735" t="s">
        <v>5</v>
      </c>
      <c r="B1735">
        <v>2035</v>
      </c>
      <c r="C1735" t="s">
        <v>17</v>
      </c>
      <c r="D1735" t="s">
        <v>32</v>
      </c>
      <c r="E1735">
        <v>290.74</v>
      </c>
      <c r="F1735" s="8"/>
    </row>
    <row r="1736" spans="1:6" ht="15.75" hidden="1" thickBot="1" x14ac:dyDescent="0.3">
      <c r="A1736" t="s">
        <v>5</v>
      </c>
      <c r="B1736">
        <v>2035</v>
      </c>
      <c r="C1736" t="s">
        <v>18</v>
      </c>
      <c r="D1736" t="s">
        <v>32</v>
      </c>
      <c r="E1736">
        <v>315.98</v>
      </c>
      <c r="F1736" s="8"/>
    </row>
    <row r="1737" spans="1:6" ht="15.75" hidden="1" thickBot="1" x14ac:dyDescent="0.3">
      <c r="A1737" t="s">
        <v>5</v>
      </c>
      <c r="B1737">
        <v>2035</v>
      </c>
      <c r="C1737" t="s">
        <v>19</v>
      </c>
      <c r="D1737" t="s">
        <v>32</v>
      </c>
      <c r="E1737">
        <v>345.41</v>
      </c>
      <c r="F1737" s="8"/>
    </row>
    <row r="1738" spans="1:6" ht="15.75" hidden="1" thickBot="1" x14ac:dyDescent="0.3">
      <c r="A1738" t="s">
        <v>5</v>
      </c>
      <c r="B1738">
        <v>2035</v>
      </c>
      <c r="C1738" t="s">
        <v>20</v>
      </c>
      <c r="D1738" t="s">
        <v>32</v>
      </c>
      <c r="E1738">
        <v>298.77999999999997</v>
      </c>
      <c r="F1738" s="8"/>
    </row>
    <row r="1739" spans="1:6" ht="15.75" hidden="1" thickBot="1" x14ac:dyDescent="0.3">
      <c r="A1739" t="s">
        <v>5</v>
      </c>
      <c r="B1739">
        <v>2035</v>
      </c>
      <c r="C1739" t="s">
        <v>21</v>
      </c>
      <c r="D1739" t="s">
        <v>32</v>
      </c>
      <c r="E1739">
        <v>236.47</v>
      </c>
      <c r="F1739" s="8"/>
    </row>
    <row r="1740" spans="1:6" ht="15.75" hidden="1" thickBot="1" x14ac:dyDescent="0.3">
      <c r="A1740" t="s">
        <v>5</v>
      </c>
      <c r="B1740">
        <v>2035</v>
      </c>
      <c r="C1740" t="s">
        <v>22</v>
      </c>
      <c r="D1740" t="s">
        <v>32</v>
      </c>
      <c r="E1740">
        <v>182</v>
      </c>
      <c r="F1740" s="8"/>
    </row>
    <row r="1741" spans="1:6" ht="15.75" hidden="1" thickBot="1" x14ac:dyDescent="0.3">
      <c r="A1741" t="s">
        <v>5</v>
      </c>
      <c r="B1741">
        <v>2035</v>
      </c>
      <c r="C1741" t="s">
        <v>23</v>
      </c>
      <c r="D1741" t="s">
        <v>32</v>
      </c>
      <c r="E1741">
        <v>136.11000000000001</v>
      </c>
      <c r="F1741" s="8"/>
    </row>
    <row r="1742" spans="1:6" ht="15.75" hidden="1" thickBot="1" x14ac:dyDescent="0.3">
      <c r="A1742" t="s">
        <v>5</v>
      </c>
      <c r="B1742">
        <v>2035</v>
      </c>
      <c r="C1742" t="s">
        <v>24</v>
      </c>
      <c r="D1742" t="s">
        <v>32</v>
      </c>
      <c r="E1742">
        <v>67.87</v>
      </c>
      <c r="F1742" s="8"/>
    </row>
    <row r="1743" spans="1:6" ht="15.75" hidden="1" thickBot="1" x14ac:dyDescent="0.3">
      <c r="A1743" t="s">
        <v>5</v>
      </c>
      <c r="B1743">
        <v>2035</v>
      </c>
      <c r="C1743" t="s">
        <v>25</v>
      </c>
      <c r="D1743" t="s">
        <v>32</v>
      </c>
      <c r="E1743">
        <v>23.51</v>
      </c>
      <c r="F1743" s="8"/>
    </row>
    <row r="1744" spans="1:6" ht="15.75" hidden="1" thickBot="1" x14ac:dyDescent="0.3">
      <c r="A1744" t="s">
        <v>5</v>
      </c>
      <c r="B1744">
        <v>2035</v>
      </c>
      <c r="C1744" t="s">
        <v>26</v>
      </c>
      <c r="D1744" t="s">
        <v>32</v>
      </c>
      <c r="E1744">
        <v>6.48</v>
      </c>
      <c r="F1744" s="8"/>
    </row>
    <row r="1745" spans="1:6" ht="15.75" hidden="1" thickBot="1" x14ac:dyDescent="0.3">
      <c r="A1745" t="s">
        <v>5</v>
      </c>
      <c r="B1745">
        <v>2035</v>
      </c>
      <c r="C1745" t="s">
        <v>6</v>
      </c>
      <c r="D1745" t="s">
        <v>33</v>
      </c>
      <c r="E1745">
        <v>0</v>
      </c>
      <c r="F1745" s="8"/>
    </row>
    <row r="1746" spans="1:6" ht="15.75" hidden="1" thickBot="1" x14ac:dyDescent="0.3">
      <c r="A1746" t="s">
        <v>5</v>
      </c>
      <c r="B1746">
        <v>2035</v>
      </c>
      <c r="C1746" t="s">
        <v>7</v>
      </c>
      <c r="D1746" t="s">
        <v>33</v>
      </c>
      <c r="E1746">
        <v>0</v>
      </c>
      <c r="F1746" s="8"/>
    </row>
    <row r="1747" spans="1:6" ht="15.75" hidden="1" thickBot="1" x14ac:dyDescent="0.3">
      <c r="A1747" t="s">
        <v>5</v>
      </c>
      <c r="B1747">
        <v>2035</v>
      </c>
      <c r="C1747" t="s">
        <v>8</v>
      </c>
      <c r="D1747" t="s">
        <v>33</v>
      </c>
      <c r="E1747">
        <v>0</v>
      </c>
      <c r="F1747" s="8"/>
    </row>
    <row r="1748" spans="1:6" ht="15.75" hidden="1" thickBot="1" x14ac:dyDescent="0.3">
      <c r="A1748" t="s">
        <v>5</v>
      </c>
      <c r="B1748">
        <v>2035</v>
      </c>
      <c r="C1748" t="s">
        <v>9</v>
      </c>
      <c r="D1748" t="s">
        <v>33</v>
      </c>
      <c r="E1748">
        <v>0</v>
      </c>
      <c r="F1748" s="8"/>
    </row>
    <row r="1749" spans="1:6" ht="15.75" hidden="1" thickBot="1" x14ac:dyDescent="0.3">
      <c r="A1749" t="s">
        <v>5</v>
      </c>
      <c r="B1749">
        <v>2035</v>
      </c>
      <c r="C1749" t="s">
        <v>10</v>
      </c>
      <c r="D1749" t="s">
        <v>33</v>
      </c>
      <c r="E1749">
        <v>31.6</v>
      </c>
      <c r="F1749" s="8"/>
    </row>
    <row r="1750" spans="1:6" ht="15.75" hidden="1" thickBot="1" x14ac:dyDescent="0.3">
      <c r="A1750" t="s">
        <v>5</v>
      </c>
      <c r="B1750">
        <v>2035</v>
      </c>
      <c r="C1750" t="s">
        <v>11</v>
      </c>
      <c r="D1750" t="s">
        <v>33</v>
      </c>
      <c r="E1750">
        <v>164.71</v>
      </c>
      <c r="F1750" s="8"/>
    </row>
    <row r="1751" spans="1:6" ht="15.75" hidden="1" thickBot="1" x14ac:dyDescent="0.3">
      <c r="A1751" t="s">
        <v>5</v>
      </c>
      <c r="B1751">
        <v>2035</v>
      </c>
      <c r="C1751" t="s">
        <v>12</v>
      </c>
      <c r="D1751" t="s">
        <v>33</v>
      </c>
      <c r="E1751">
        <v>209.78</v>
      </c>
      <c r="F1751" s="8"/>
    </row>
    <row r="1752" spans="1:6" ht="15.75" hidden="1" thickBot="1" x14ac:dyDescent="0.3">
      <c r="A1752" t="s">
        <v>5</v>
      </c>
      <c r="B1752">
        <v>2035</v>
      </c>
      <c r="C1752" t="s">
        <v>13</v>
      </c>
      <c r="D1752" t="s">
        <v>33</v>
      </c>
      <c r="E1752">
        <v>217.45</v>
      </c>
      <c r="F1752" s="8"/>
    </row>
    <row r="1753" spans="1:6" ht="15.75" hidden="1" thickBot="1" x14ac:dyDescent="0.3">
      <c r="A1753" t="s">
        <v>5</v>
      </c>
      <c r="B1753">
        <v>2035</v>
      </c>
      <c r="C1753" t="s">
        <v>14</v>
      </c>
      <c r="D1753" t="s">
        <v>33</v>
      </c>
      <c r="E1753">
        <v>222.71</v>
      </c>
      <c r="F1753" s="8"/>
    </row>
    <row r="1754" spans="1:6" ht="15.75" hidden="1" thickBot="1" x14ac:dyDescent="0.3">
      <c r="A1754" t="s">
        <v>5</v>
      </c>
      <c r="B1754">
        <v>2035</v>
      </c>
      <c r="C1754" t="s">
        <v>15</v>
      </c>
      <c r="D1754" t="s">
        <v>33</v>
      </c>
      <c r="E1754">
        <v>199.13</v>
      </c>
      <c r="F1754" s="8"/>
    </row>
    <row r="1755" spans="1:6" ht="15.75" hidden="1" thickBot="1" x14ac:dyDescent="0.3">
      <c r="A1755" t="s">
        <v>5</v>
      </c>
      <c r="B1755">
        <v>2035</v>
      </c>
      <c r="C1755" t="s">
        <v>16</v>
      </c>
      <c r="D1755" t="s">
        <v>33</v>
      </c>
      <c r="E1755">
        <v>184.67</v>
      </c>
      <c r="F1755" s="8"/>
    </row>
    <row r="1756" spans="1:6" ht="15.75" hidden="1" thickBot="1" x14ac:dyDescent="0.3">
      <c r="A1756" t="s">
        <v>5</v>
      </c>
      <c r="B1756">
        <v>2035</v>
      </c>
      <c r="C1756" t="s">
        <v>17</v>
      </c>
      <c r="D1756" t="s">
        <v>33</v>
      </c>
      <c r="E1756">
        <v>166.71</v>
      </c>
      <c r="F1756" s="8"/>
    </row>
    <row r="1757" spans="1:6" ht="15.75" hidden="1" thickBot="1" x14ac:dyDescent="0.3">
      <c r="A1757" t="s">
        <v>5</v>
      </c>
      <c r="B1757">
        <v>2035</v>
      </c>
      <c r="C1757" t="s">
        <v>18</v>
      </c>
      <c r="D1757" t="s">
        <v>33</v>
      </c>
      <c r="E1757">
        <v>168.92</v>
      </c>
      <c r="F1757" s="8"/>
    </row>
    <row r="1758" spans="1:6" ht="15.75" hidden="1" thickBot="1" x14ac:dyDescent="0.3">
      <c r="A1758" t="s">
        <v>5</v>
      </c>
      <c r="B1758">
        <v>2035</v>
      </c>
      <c r="C1758" t="s">
        <v>19</v>
      </c>
      <c r="D1758" t="s">
        <v>33</v>
      </c>
      <c r="E1758">
        <v>172.91</v>
      </c>
      <c r="F1758" s="8"/>
    </row>
    <row r="1759" spans="1:6" ht="15.75" hidden="1" thickBot="1" x14ac:dyDescent="0.3">
      <c r="A1759" t="s">
        <v>5</v>
      </c>
      <c r="B1759">
        <v>2035</v>
      </c>
      <c r="C1759" t="s">
        <v>20</v>
      </c>
      <c r="D1759" t="s">
        <v>33</v>
      </c>
      <c r="E1759">
        <v>149.26</v>
      </c>
      <c r="F1759" s="8"/>
    </row>
    <row r="1760" spans="1:6" ht="15.75" hidden="1" thickBot="1" x14ac:dyDescent="0.3">
      <c r="A1760" t="s">
        <v>5</v>
      </c>
      <c r="B1760">
        <v>2035</v>
      </c>
      <c r="C1760" t="s">
        <v>21</v>
      </c>
      <c r="D1760" t="s">
        <v>33</v>
      </c>
      <c r="E1760">
        <v>111.37</v>
      </c>
      <c r="F1760" s="8"/>
    </row>
    <row r="1761" spans="1:37" ht="15.75" hidden="1" thickBot="1" x14ac:dyDescent="0.3">
      <c r="A1761" t="s">
        <v>5</v>
      </c>
      <c r="B1761">
        <v>2035</v>
      </c>
      <c r="C1761" t="s">
        <v>22</v>
      </c>
      <c r="D1761" t="s">
        <v>33</v>
      </c>
      <c r="E1761">
        <v>80.36</v>
      </c>
      <c r="F1761" s="8"/>
    </row>
    <row r="1762" spans="1:37" ht="15.75" hidden="1" thickBot="1" x14ac:dyDescent="0.3">
      <c r="A1762" t="s">
        <v>5</v>
      </c>
      <c r="B1762">
        <v>2035</v>
      </c>
      <c r="C1762" t="s">
        <v>23</v>
      </c>
      <c r="D1762" t="s">
        <v>33</v>
      </c>
      <c r="E1762">
        <v>55.42</v>
      </c>
      <c r="F1762" s="8"/>
    </row>
    <row r="1763" spans="1:37" ht="15.75" hidden="1" thickBot="1" x14ac:dyDescent="0.3">
      <c r="A1763" t="s">
        <v>5</v>
      </c>
      <c r="B1763">
        <v>2035</v>
      </c>
      <c r="C1763" t="s">
        <v>24</v>
      </c>
      <c r="D1763" t="s">
        <v>33</v>
      </c>
      <c r="E1763">
        <v>26</v>
      </c>
      <c r="F1763" s="8"/>
    </row>
    <row r="1764" spans="1:37" ht="15.75" hidden="1" thickBot="1" x14ac:dyDescent="0.3">
      <c r="A1764" t="s">
        <v>5</v>
      </c>
      <c r="B1764">
        <v>2035</v>
      </c>
      <c r="C1764" t="s">
        <v>25</v>
      </c>
      <c r="D1764" t="s">
        <v>33</v>
      </c>
      <c r="E1764">
        <v>7.93</v>
      </c>
      <c r="F1764" s="8"/>
    </row>
    <row r="1765" spans="1:37" ht="15.75" hidden="1" thickBot="1" x14ac:dyDescent="0.3">
      <c r="A1765" t="s">
        <v>5</v>
      </c>
      <c r="B1765">
        <v>2035</v>
      </c>
      <c r="C1765" t="s">
        <v>26</v>
      </c>
      <c r="D1765" t="s">
        <v>33</v>
      </c>
      <c r="E1765">
        <v>1.76</v>
      </c>
      <c r="F1765" s="12"/>
    </row>
    <row r="1766" spans="1:37" ht="15.75" thickBot="1" x14ac:dyDescent="0.3">
      <c r="A1766" t="s">
        <v>5</v>
      </c>
      <c r="B1766">
        <v>2040</v>
      </c>
      <c r="C1766" t="s">
        <v>6</v>
      </c>
      <c r="D1766" t="s">
        <v>27</v>
      </c>
      <c r="E1766">
        <v>403.73</v>
      </c>
      <c r="F1766" s="4">
        <f t="shared" ref="F1766" si="407">E1766+E1767+E1768+E1790+E1811+E1832+E1853+E1874+E1895</f>
        <v>1670.6499999999999</v>
      </c>
      <c r="G1766" s="17">
        <f t="shared" ref="G1766:G1772" si="408">F1766/1000</f>
        <v>1.67065</v>
      </c>
      <c r="H1766" s="18" t="s">
        <v>113</v>
      </c>
      <c r="I1766" s="17">
        <f t="shared" ref="I1766" si="409">E1766+E1767+E1768</f>
        <v>1242.24</v>
      </c>
      <c r="J1766" s="19">
        <f t="shared" ref="J1766:J1772" si="410">I1766/1000</f>
        <v>1.24224</v>
      </c>
      <c r="K1766" s="18" t="s">
        <v>93</v>
      </c>
      <c r="L1766">
        <f>SUM(N1766:O1766)</f>
        <v>1.9158299999999999</v>
      </c>
      <c r="M1766" s="17">
        <f t="shared" ref="M1766" si="411">G1766</f>
        <v>1.67065</v>
      </c>
      <c r="N1766" s="19">
        <f t="shared" ref="N1766" si="412">J1781+J1782+J1783</f>
        <v>0.12271000000000001</v>
      </c>
      <c r="O1766" s="19">
        <f t="shared" ref="O1766" si="413">J1784+J1785</f>
        <v>1.7931199999999998</v>
      </c>
      <c r="P1766" s="19">
        <f t="shared" ref="P1766" si="414">J1786</f>
        <v>5.4410699999999999</v>
      </c>
      <c r="Q1766" s="18">
        <f t="shared" ref="Q1766" si="415">O1766/N1766</f>
        <v>14.612664004563602</v>
      </c>
      <c r="R1766" s="5">
        <f t="shared" ref="R1766" si="416">J1766</f>
        <v>1.24224</v>
      </c>
      <c r="S1766" s="6">
        <f>J1767+J1768+J1769+J1774+J1775+J1776</f>
        <v>1.32894</v>
      </c>
      <c r="T1766" s="6">
        <f>J1770+J1771+J1777+J1778</f>
        <v>6.4563699999999997</v>
      </c>
      <c r="U1766" s="6"/>
      <c r="V1766" s="7">
        <f t="shared" ref="V1766" si="417">T1766/S1766</f>
        <v>4.8582855508901828</v>
      </c>
      <c r="W1766" s="5">
        <f>J1766</f>
        <v>1.24224</v>
      </c>
      <c r="X1766" s="6">
        <f>J1767+J1768+J1769</f>
        <v>0.76876999999999995</v>
      </c>
      <c r="Y1766" s="6">
        <f>J1770+J1771</f>
        <v>4.3415499999999998</v>
      </c>
      <c r="Z1766" s="6">
        <f>J1772</f>
        <v>2.6749900000000002</v>
      </c>
      <c r="AA1766" s="7">
        <f>Y1766/X1766</f>
        <v>5.6473977912769753</v>
      </c>
      <c r="AB1766" s="5">
        <f>G1766</f>
        <v>1.67065</v>
      </c>
      <c r="AC1766" s="6">
        <f>G1767+G1768+G1769</f>
        <v>0.40820999999999996</v>
      </c>
      <c r="AD1766" s="6">
        <f>G1770+G1771</f>
        <v>4.2736999999999998</v>
      </c>
      <c r="AE1766" s="6">
        <f>G1772</f>
        <v>2.6749900000000002</v>
      </c>
      <c r="AF1766" s="7">
        <f>AD1766/AC1766</f>
        <v>10.469366257563509</v>
      </c>
      <c r="AG1766" s="5">
        <f>G1766</f>
        <v>1.67065</v>
      </c>
      <c r="AH1766" s="6">
        <f>G1767+G1768+G1769+G1770</f>
        <v>3.0273099999999999</v>
      </c>
      <c r="AI1766" s="6">
        <f>+G1771</f>
        <v>1.6546000000000003</v>
      </c>
      <c r="AJ1766" s="6">
        <f>G1772</f>
        <v>2.6749900000000002</v>
      </c>
      <c r="AK1766" s="7">
        <f>AI1766/AH1766</f>
        <v>0.5465578351738013</v>
      </c>
    </row>
    <row r="1767" spans="1:37" ht="15.75" hidden="1" thickBot="1" x14ac:dyDescent="0.3">
      <c r="A1767" t="s">
        <v>5</v>
      </c>
      <c r="B1767">
        <v>2040</v>
      </c>
      <c r="C1767" t="s">
        <v>7</v>
      </c>
      <c r="D1767" t="s">
        <v>27</v>
      </c>
      <c r="E1767">
        <v>414.33</v>
      </c>
      <c r="F1767" s="8">
        <f t="shared" ref="F1767" si="418">E1791+E1792+E1793+E1794+E1795+E1796+E1797+E1798+E1799+E1812+E1813+E1814+E1815+E1816+E1817+E1818+E1819+E1820</f>
        <v>3.58</v>
      </c>
      <c r="G1767" s="5">
        <f t="shared" si="408"/>
        <v>3.5800000000000003E-3</v>
      </c>
      <c r="H1767" s="7" t="s">
        <v>43</v>
      </c>
      <c r="I1767" s="5">
        <f t="shared" ref="I1767" si="419">E1790+E1791+E1792+E1793+E1794+E1795+E1796+E1797+E1798+E1799+E1811+E1812+E1813+E1814+E1815+E1816+E1817+E1818+E1819+E1820</f>
        <v>4.01</v>
      </c>
      <c r="J1767" s="6">
        <f t="shared" si="410"/>
        <v>4.0099999999999997E-3</v>
      </c>
      <c r="K1767" s="7" t="s">
        <v>43</v>
      </c>
      <c r="M1767" s="5"/>
      <c r="N1767" s="6"/>
      <c r="O1767" s="6"/>
      <c r="P1767" s="6"/>
      <c r="Q1767" s="7"/>
      <c r="R1767" s="5"/>
      <c r="S1767" s="6"/>
      <c r="T1767" s="6"/>
      <c r="U1767" s="6"/>
      <c r="V1767" s="6"/>
      <c r="W1767" s="5"/>
      <c r="X1767" s="6"/>
      <c r="Y1767" s="6"/>
      <c r="Z1767" s="6"/>
      <c r="AA1767" s="6"/>
      <c r="AB1767" s="5"/>
      <c r="AC1767" s="6"/>
      <c r="AD1767" s="6"/>
      <c r="AE1767" s="6"/>
      <c r="AF1767" s="6"/>
      <c r="AG1767" s="5"/>
      <c r="AH1767" s="6"/>
      <c r="AI1767" s="6"/>
      <c r="AJ1767" s="6"/>
      <c r="AK1767" s="7"/>
    </row>
    <row r="1768" spans="1:37" ht="15.75" hidden="1" thickBot="1" x14ac:dyDescent="0.3">
      <c r="A1768" t="s">
        <v>5</v>
      </c>
      <c r="B1768">
        <v>2040</v>
      </c>
      <c r="C1768" t="s">
        <v>8</v>
      </c>
      <c r="D1768" t="s">
        <v>27</v>
      </c>
      <c r="E1768">
        <v>424.18</v>
      </c>
      <c r="F1768" s="8">
        <f t="shared" ref="F1768" si="420">E1833+E1834+E1835+E1836+E1837+E1838+E1839+E1840+E1841</f>
        <v>32.370000000000005</v>
      </c>
      <c r="G1768" s="5">
        <f t="shared" si="408"/>
        <v>3.2370000000000003E-2</v>
      </c>
      <c r="H1768" s="7" t="s">
        <v>30</v>
      </c>
      <c r="I1768" s="5">
        <f t="shared" ref="I1768" si="421">E1832+E1833+E1834+E1835+E1836+E1837+E1838+E1839+E1840+E1841</f>
        <v>83.44</v>
      </c>
      <c r="J1768" s="6">
        <f t="shared" si="410"/>
        <v>8.344E-2</v>
      </c>
      <c r="K1768" s="7" t="s">
        <v>30</v>
      </c>
      <c r="M1768" s="5"/>
      <c r="N1768" s="6"/>
      <c r="O1768" s="6"/>
      <c r="P1768" s="6"/>
      <c r="Q1768" s="7"/>
      <c r="R1768" s="5"/>
      <c r="S1768" s="6"/>
      <c r="T1768" s="6"/>
      <c r="U1768" s="6"/>
      <c r="V1768" s="6"/>
      <c r="W1768" s="5"/>
      <c r="X1768" s="6"/>
      <c r="Y1768" s="6"/>
      <c r="Z1768" s="6"/>
      <c r="AA1768" s="6"/>
      <c r="AB1768" s="5"/>
      <c r="AC1768" s="6"/>
      <c r="AD1768" s="6"/>
      <c r="AE1768" s="6"/>
      <c r="AF1768" s="6"/>
      <c r="AG1768" s="5"/>
      <c r="AH1768" s="6"/>
      <c r="AI1768" s="6"/>
      <c r="AJ1768" s="6"/>
      <c r="AK1768" s="7"/>
    </row>
    <row r="1769" spans="1:37" ht="15.75" hidden="1" thickBot="1" x14ac:dyDescent="0.3">
      <c r="A1769" t="s">
        <v>5</v>
      </c>
      <c r="B1769">
        <v>2040</v>
      </c>
      <c r="C1769" t="s">
        <v>9</v>
      </c>
      <c r="D1769" t="s">
        <v>27</v>
      </c>
      <c r="E1769">
        <v>0</v>
      </c>
      <c r="F1769" s="8">
        <f t="shared" ref="F1769" si="422">E1854+E1855+E1856+E1857+E1858+E1859+E1860+E1861+E1862</f>
        <v>372.26</v>
      </c>
      <c r="G1769" s="5">
        <f t="shared" si="408"/>
        <v>0.37225999999999998</v>
      </c>
      <c r="H1769" s="7" t="s">
        <v>44</v>
      </c>
      <c r="I1769" s="5">
        <f t="shared" ref="I1769" si="423">E1853+E1854+E1855+E1856+E1857+E1858+E1859+E1860+E1861+E1862</f>
        <v>681.31999999999994</v>
      </c>
      <c r="J1769" s="6">
        <f t="shared" si="410"/>
        <v>0.68131999999999993</v>
      </c>
      <c r="K1769" s="7" t="s">
        <v>44</v>
      </c>
      <c r="M1769" s="5"/>
      <c r="N1769" s="6"/>
      <c r="O1769" s="6"/>
      <c r="P1769" s="6"/>
      <c r="Q1769" s="7"/>
      <c r="R1769" s="5"/>
      <c r="S1769" s="6"/>
      <c r="T1769" s="6"/>
      <c r="U1769" s="6"/>
      <c r="V1769" s="6"/>
      <c r="W1769" s="5"/>
      <c r="X1769" s="6"/>
      <c r="Y1769" s="6"/>
      <c r="Z1769" s="6"/>
      <c r="AA1769" s="6"/>
      <c r="AB1769" s="5"/>
      <c r="AC1769" s="6"/>
      <c r="AD1769" s="6"/>
      <c r="AE1769" s="6"/>
      <c r="AF1769" s="6"/>
      <c r="AG1769" s="5"/>
      <c r="AH1769" s="6"/>
      <c r="AI1769" s="6"/>
      <c r="AJ1769" s="6"/>
      <c r="AK1769" s="7"/>
    </row>
    <row r="1770" spans="1:37" ht="15.75" hidden="1" thickBot="1" x14ac:dyDescent="0.3">
      <c r="A1770" t="s">
        <v>5</v>
      </c>
      <c r="B1770">
        <v>2040</v>
      </c>
      <c r="C1770" t="s">
        <v>10</v>
      </c>
      <c r="D1770" t="s">
        <v>27</v>
      </c>
      <c r="E1770">
        <v>0</v>
      </c>
      <c r="F1770" s="8">
        <f t="shared" ref="F1770" si="424">+E1875+E1876+E1877+E1878+E1879+E1880+E1881+E1882+E1883</f>
        <v>2619.1</v>
      </c>
      <c r="G1770" s="5">
        <f t="shared" si="408"/>
        <v>2.6191</v>
      </c>
      <c r="H1770" s="7" t="s">
        <v>45</v>
      </c>
      <c r="I1770" s="5">
        <f t="shared" ref="I1770" si="425">E1874+E1875+E1876+E1877+E1878+E1879+E1880+E1881+E1882+E1883</f>
        <v>2686.95</v>
      </c>
      <c r="J1770" s="6">
        <f t="shared" si="410"/>
        <v>2.6869499999999999</v>
      </c>
      <c r="K1770" s="7" t="s">
        <v>45</v>
      </c>
      <c r="M1770" s="5"/>
      <c r="N1770" s="6"/>
      <c r="O1770" s="6"/>
      <c r="P1770" s="6"/>
      <c r="Q1770" s="7"/>
      <c r="R1770" s="5"/>
      <c r="S1770" s="6"/>
      <c r="T1770" s="6"/>
      <c r="U1770" s="6"/>
      <c r="V1770" s="6"/>
      <c r="W1770" s="5"/>
      <c r="X1770" s="6"/>
      <c r="Y1770" s="6"/>
      <c r="Z1770" s="6"/>
      <c r="AA1770" s="6"/>
      <c r="AB1770" s="5"/>
      <c r="AC1770" s="6"/>
      <c r="AD1770" s="6"/>
      <c r="AE1770" s="6"/>
      <c r="AF1770" s="6"/>
      <c r="AG1770" s="5"/>
      <c r="AH1770" s="6"/>
      <c r="AI1770" s="6"/>
      <c r="AJ1770" s="6"/>
      <c r="AK1770" s="7"/>
    </row>
    <row r="1771" spans="1:37" ht="15.75" hidden="1" thickBot="1" x14ac:dyDescent="0.3">
      <c r="A1771" t="s">
        <v>5</v>
      </c>
      <c r="B1771">
        <v>2040</v>
      </c>
      <c r="C1771" t="s">
        <v>11</v>
      </c>
      <c r="D1771" t="s">
        <v>27</v>
      </c>
      <c r="E1771">
        <v>0</v>
      </c>
      <c r="F1771" s="8">
        <f t="shared" ref="F1771" si="426">E1896+E1897+E1898+E1899+E1900+E1901+E1902+E1903+E1904</f>
        <v>1654.6000000000004</v>
      </c>
      <c r="G1771" s="5">
        <f t="shared" si="408"/>
        <v>1.6546000000000003</v>
      </c>
      <c r="H1771" s="7" t="s">
        <v>46</v>
      </c>
      <c r="I1771" s="5">
        <f t="shared" ref="I1771" si="427">E1895+E1896+E1897+E1898+E1899+E1900+E1901+E1902+E1903+E1904</f>
        <v>1654.6000000000004</v>
      </c>
      <c r="J1771" s="6">
        <f t="shared" si="410"/>
        <v>1.6546000000000003</v>
      </c>
      <c r="K1771" s="7" t="s">
        <v>46</v>
      </c>
      <c r="M1771" s="5"/>
      <c r="N1771" s="6"/>
      <c r="O1771" s="6"/>
      <c r="P1771" s="6"/>
      <c r="Q1771" s="7"/>
      <c r="R1771" s="5"/>
      <c r="S1771" s="6"/>
      <c r="T1771" s="6"/>
      <c r="U1771" s="6"/>
      <c r="V1771" s="6"/>
      <c r="W1771" s="5"/>
      <c r="X1771" s="6"/>
      <c r="Y1771" s="6"/>
      <c r="Z1771" s="6"/>
      <c r="AA1771" s="6"/>
      <c r="AB1771" s="5"/>
      <c r="AC1771" s="6"/>
      <c r="AD1771" s="6"/>
      <c r="AE1771" s="6"/>
      <c r="AF1771" s="6"/>
      <c r="AG1771" s="5"/>
      <c r="AH1771" s="6"/>
      <c r="AI1771" s="6"/>
      <c r="AJ1771" s="6"/>
      <c r="AK1771" s="7"/>
    </row>
    <row r="1772" spans="1:37" ht="15.75" hidden="1" thickBot="1" x14ac:dyDescent="0.3">
      <c r="A1772" t="s">
        <v>5</v>
      </c>
      <c r="B1772">
        <v>2040</v>
      </c>
      <c r="C1772" t="s">
        <v>12</v>
      </c>
      <c r="D1772" t="s">
        <v>27</v>
      </c>
      <c r="E1772">
        <v>0</v>
      </c>
      <c r="F1772" s="8">
        <f t="shared" ref="F1772" si="428">E1800+E1801+E1802+E1803+E1804+E1805+E1806+E1807+E1821+E1822+E1823+E1824+E1825+E1826+E1827+E1828+E1842+E1843+E1844+E1845+E1846+E1847+E1848+E1849+E1863+E1864+E1865+E1866+E1867+E1868+E1869+E1870+E1884+E1885+E1886+E1887+E1888+E1889+E1890+E1891+E1905+E1906+E1907+E1908+E1909+E1910+E1911+E1912</f>
        <v>2674.9900000000002</v>
      </c>
      <c r="G1772" s="9">
        <f t="shared" si="408"/>
        <v>2.6749900000000002</v>
      </c>
      <c r="H1772" s="11" t="s">
        <v>114</v>
      </c>
      <c r="I1772" s="9">
        <f t="shared" ref="I1772" si="429">E1800+E1801+E1802+E1803+E1804+E1805+E1806+E1807+E1821+E1822+E1823+E1824+E1825+E1826+E1827+E1828+E1842+E1843+E1844+E1845+E1846+E1847+E1848+E1849+E1863+E1864+E1865+E1866+E1867+E1868+E1869+E1870+E1884+E1885+E1886+E1887+E1888+E1889+E1890+E1891+E1905+E1906+E1907+E1908+E1909+E1910+E1911+E1912</f>
        <v>2674.9900000000002</v>
      </c>
      <c r="J1772" s="10">
        <f t="shared" si="410"/>
        <v>2.6749900000000002</v>
      </c>
      <c r="K1772" s="11" t="s">
        <v>114</v>
      </c>
      <c r="M1772" s="9"/>
      <c r="N1772" s="10"/>
      <c r="O1772" s="10"/>
      <c r="P1772" s="10"/>
      <c r="Q1772" s="11"/>
      <c r="R1772" s="9"/>
      <c r="S1772" s="10"/>
      <c r="T1772" s="10"/>
      <c r="U1772" s="10"/>
      <c r="V1772" s="10"/>
      <c r="W1772" s="9"/>
      <c r="X1772" s="10"/>
      <c r="Y1772" s="10"/>
      <c r="Z1772" s="10"/>
      <c r="AA1772" s="10"/>
      <c r="AB1772" s="9"/>
      <c r="AC1772" s="10"/>
      <c r="AD1772" s="10"/>
      <c r="AE1772" s="10"/>
      <c r="AF1772" s="10"/>
      <c r="AG1772" s="9"/>
      <c r="AH1772" s="10"/>
      <c r="AI1772" s="10"/>
      <c r="AJ1772" s="10"/>
      <c r="AK1772" s="11"/>
    </row>
    <row r="1773" spans="1:37" ht="15.75" hidden="1" thickBot="1" x14ac:dyDescent="0.3">
      <c r="A1773" t="s">
        <v>5</v>
      </c>
      <c r="B1773">
        <v>2040</v>
      </c>
      <c r="C1773" t="s">
        <v>13</v>
      </c>
      <c r="D1773" t="s">
        <v>27</v>
      </c>
      <c r="E1773">
        <v>0</v>
      </c>
      <c r="F1773" s="8"/>
    </row>
    <row r="1774" spans="1:37" ht="15.75" hidden="1" thickBot="1" x14ac:dyDescent="0.3">
      <c r="A1774" t="s">
        <v>5</v>
      </c>
      <c r="B1774">
        <v>2040</v>
      </c>
      <c r="C1774" t="s">
        <v>14</v>
      </c>
      <c r="D1774" t="s">
        <v>27</v>
      </c>
      <c r="E1774">
        <v>0</v>
      </c>
      <c r="F1774" s="8"/>
      <c r="H1774" s="20" t="s">
        <v>62</v>
      </c>
      <c r="I1774" s="19">
        <f t="shared" ref="I1774" si="430">E1800+E1801+E1802+E1803+E1804+E1805+E1806+E1807+E1821+E1822+E1823+E1824+E1825+E1826+E1827+E1828</f>
        <v>0</v>
      </c>
      <c r="J1774" s="19">
        <f t="shared" ref="J1774:J1778" si="431">I1774/1000</f>
        <v>0</v>
      </c>
      <c r="K1774" s="18" t="s">
        <v>43</v>
      </c>
    </row>
    <row r="1775" spans="1:37" ht="15.75" hidden="1" thickBot="1" x14ac:dyDescent="0.3">
      <c r="A1775" t="s">
        <v>5</v>
      </c>
      <c r="B1775">
        <v>2040</v>
      </c>
      <c r="C1775" t="s">
        <v>15</v>
      </c>
      <c r="D1775" t="s">
        <v>27</v>
      </c>
      <c r="E1775">
        <v>0</v>
      </c>
      <c r="F1775" s="8"/>
      <c r="H1775" s="5"/>
      <c r="I1775" s="6">
        <f t="shared" ref="I1775" si="432">E1842+E1843+E1844+E1845+E1846+E1847+E1848+E1849</f>
        <v>61.39</v>
      </c>
      <c r="J1775" s="6">
        <f t="shared" si="431"/>
        <v>6.139E-2</v>
      </c>
      <c r="K1775" s="7" t="s">
        <v>30</v>
      </c>
    </row>
    <row r="1776" spans="1:37" ht="15.75" hidden="1" thickBot="1" x14ac:dyDescent="0.3">
      <c r="A1776" t="s">
        <v>5</v>
      </c>
      <c r="B1776">
        <v>2040</v>
      </c>
      <c r="C1776" t="s">
        <v>16</v>
      </c>
      <c r="D1776" t="s">
        <v>27</v>
      </c>
      <c r="E1776">
        <v>0</v>
      </c>
      <c r="F1776" s="8"/>
      <c r="H1776" s="5"/>
      <c r="I1776" s="6">
        <f t="shared" ref="I1776" si="433">E1863+E1864+E1865+E1866+E1867+E1868+E1869+E1870</f>
        <v>498.78</v>
      </c>
      <c r="J1776" s="6">
        <f t="shared" si="431"/>
        <v>0.49877999999999995</v>
      </c>
      <c r="K1776" s="7" t="s">
        <v>44</v>
      </c>
    </row>
    <row r="1777" spans="1:11" ht="15.75" hidden="1" thickBot="1" x14ac:dyDescent="0.3">
      <c r="A1777" t="s">
        <v>5</v>
      </c>
      <c r="B1777">
        <v>2040</v>
      </c>
      <c r="C1777" t="s">
        <v>17</v>
      </c>
      <c r="D1777" t="s">
        <v>27</v>
      </c>
      <c r="E1777">
        <v>0</v>
      </c>
      <c r="F1777" s="8"/>
      <c r="H1777" s="5"/>
      <c r="I1777" s="6">
        <f t="shared" ref="I1777" si="434">E1884+E1885+E1886+E1887+E1888+E1889+E1890+E1891</f>
        <v>1422.0200000000002</v>
      </c>
      <c r="J1777" s="6">
        <f t="shared" si="431"/>
        <v>1.4220200000000003</v>
      </c>
      <c r="K1777" s="7" t="s">
        <v>45</v>
      </c>
    </row>
    <row r="1778" spans="1:11" ht="15.75" hidden="1" thickBot="1" x14ac:dyDescent="0.3">
      <c r="A1778" t="s">
        <v>5</v>
      </c>
      <c r="B1778">
        <v>2040</v>
      </c>
      <c r="C1778" t="s">
        <v>18</v>
      </c>
      <c r="D1778" t="s">
        <v>27</v>
      </c>
      <c r="E1778">
        <v>0</v>
      </c>
      <c r="F1778" s="8"/>
      <c r="H1778" s="9"/>
      <c r="I1778" s="10">
        <f t="shared" ref="I1778" si="435">E1905+E1906+E1907+E1908+E1909+E1910+E1911+E1912</f>
        <v>692.80000000000007</v>
      </c>
      <c r="J1778" s="10">
        <f t="shared" si="431"/>
        <v>0.69280000000000008</v>
      </c>
      <c r="K1778" s="11" t="s">
        <v>46</v>
      </c>
    </row>
    <row r="1779" spans="1:11" ht="15.75" hidden="1" thickBot="1" x14ac:dyDescent="0.3">
      <c r="A1779" t="s">
        <v>5</v>
      </c>
      <c r="B1779">
        <v>2040</v>
      </c>
      <c r="C1779" t="s">
        <v>19</v>
      </c>
      <c r="D1779" t="s">
        <v>27</v>
      </c>
      <c r="E1779">
        <v>0</v>
      </c>
      <c r="F1779" s="8"/>
    </row>
    <row r="1780" spans="1:11" ht="15.75" hidden="1" thickBot="1" x14ac:dyDescent="0.3">
      <c r="A1780" t="s">
        <v>5</v>
      </c>
      <c r="B1780">
        <v>2040</v>
      </c>
      <c r="C1780" t="s">
        <v>20</v>
      </c>
      <c r="D1780" t="s">
        <v>27</v>
      </c>
      <c r="E1780">
        <v>0</v>
      </c>
      <c r="F1780" s="8"/>
    </row>
    <row r="1781" spans="1:11" ht="15.75" hidden="1" thickBot="1" x14ac:dyDescent="0.3">
      <c r="A1781" t="s">
        <v>5</v>
      </c>
      <c r="B1781">
        <v>2040</v>
      </c>
      <c r="C1781" t="s">
        <v>21</v>
      </c>
      <c r="D1781" t="s">
        <v>27</v>
      </c>
      <c r="E1781">
        <v>0</v>
      </c>
      <c r="F1781" s="8"/>
      <c r="H1781" s="20" t="s">
        <v>115</v>
      </c>
      <c r="I1781" s="19">
        <f t="shared" ref="I1781" si="436">SUM(E1791:E1794)+SUM(E1812:E1815)</f>
        <v>1.91</v>
      </c>
      <c r="J1781" s="19">
        <f t="shared" ref="J1781:J1786" si="437">I1781/1000</f>
        <v>1.91E-3</v>
      </c>
      <c r="K1781" s="18" t="s">
        <v>43</v>
      </c>
    </row>
    <row r="1782" spans="1:11" ht="15.75" hidden="1" thickBot="1" x14ac:dyDescent="0.3">
      <c r="A1782" t="s">
        <v>5</v>
      </c>
      <c r="B1782">
        <v>2040</v>
      </c>
      <c r="C1782" t="s">
        <v>22</v>
      </c>
      <c r="D1782" t="s">
        <v>27</v>
      </c>
      <c r="E1782">
        <v>0</v>
      </c>
      <c r="F1782" s="8"/>
      <c r="H1782" s="5"/>
      <c r="I1782" s="6">
        <f t="shared" ref="I1782" si="438">SUM(E1833:E1836)</f>
        <v>8.49</v>
      </c>
      <c r="J1782" s="6">
        <f t="shared" si="437"/>
        <v>8.490000000000001E-3</v>
      </c>
      <c r="K1782" s="7" t="s">
        <v>30</v>
      </c>
    </row>
    <row r="1783" spans="1:11" ht="15.75" hidden="1" thickBot="1" x14ac:dyDescent="0.3">
      <c r="A1783" t="s">
        <v>5</v>
      </c>
      <c r="B1783">
        <v>2040</v>
      </c>
      <c r="C1783" t="s">
        <v>23</v>
      </c>
      <c r="D1783" t="s">
        <v>27</v>
      </c>
      <c r="E1783">
        <v>0</v>
      </c>
      <c r="F1783" s="8"/>
      <c r="H1783" s="5"/>
      <c r="I1783" s="6">
        <f t="shared" ref="I1783" si="439">SUM(E1854:E1857)</f>
        <v>112.31</v>
      </c>
      <c r="J1783" s="6">
        <f t="shared" si="437"/>
        <v>0.11231000000000001</v>
      </c>
      <c r="K1783" s="7" t="s">
        <v>44</v>
      </c>
    </row>
    <row r="1784" spans="1:11" ht="15.75" hidden="1" thickBot="1" x14ac:dyDescent="0.3">
      <c r="A1784" t="s">
        <v>5</v>
      </c>
      <c r="B1784">
        <v>2040</v>
      </c>
      <c r="C1784" t="s">
        <v>24</v>
      </c>
      <c r="D1784" t="s">
        <v>27</v>
      </c>
      <c r="E1784">
        <v>0</v>
      </c>
      <c r="F1784" s="8"/>
      <c r="H1784" s="5"/>
      <c r="I1784" s="6">
        <f t="shared" ref="I1784" si="440">SUM(E1875:E1878)</f>
        <v>1138.3899999999999</v>
      </c>
      <c r="J1784" s="6">
        <f t="shared" si="437"/>
        <v>1.1383899999999998</v>
      </c>
      <c r="K1784" s="7" t="s">
        <v>45</v>
      </c>
    </row>
    <row r="1785" spans="1:11" ht="15.75" hidden="1" thickBot="1" x14ac:dyDescent="0.3">
      <c r="A1785" t="s">
        <v>5</v>
      </c>
      <c r="B1785">
        <v>2040</v>
      </c>
      <c r="C1785" t="s">
        <v>25</v>
      </c>
      <c r="D1785" t="s">
        <v>27</v>
      </c>
      <c r="E1785">
        <v>0</v>
      </c>
      <c r="F1785" s="8"/>
      <c r="H1785" s="9"/>
      <c r="I1785" s="10">
        <f t="shared" ref="I1785" si="441">SUM(E1896:E1899)</f>
        <v>654.73</v>
      </c>
      <c r="J1785" s="10">
        <f t="shared" si="437"/>
        <v>0.65473000000000003</v>
      </c>
      <c r="K1785" s="11" t="s">
        <v>46</v>
      </c>
    </row>
    <row r="1786" spans="1:11" ht="15.75" hidden="1" thickBot="1" x14ac:dyDescent="0.3">
      <c r="A1786" t="s">
        <v>5</v>
      </c>
      <c r="B1786">
        <v>2040</v>
      </c>
      <c r="C1786" t="s">
        <v>26</v>
      </c>
      <c r="D1786" t="s">
        <v>27</v>
      </c>
      <c r="E1786">
        <v>0</v>
      </c>
      <c r="F1786" s="8"/>
      <c r="I1786">
        <f t="shared" ref="I1786" si="442">SUM(E1795:E1807)+SUM(E1816:E1828)+SUM(E1837:E1849)+SUM(E1858:E1870)+SUM(E1879:E1891)+SUM(E1900:E1912)</f>
        <v>5441.07</v>
      </c>
      <c r="J1786" s="6">
        <f t="shared" si="437"/>
        <v>5.4410699999999999</v>
      </c>
      <c r="K1786" s="6" t="s">
        <v>116</v>
      </c>
    </row>
    <row r="1787" spans="1:11" ht="15.75" hidden="1" thickBot="1" x14ac:dyDescent="0.3">
      <c r="A1787" t="s">
        <v>5</v>
      </c>
      <c r="B1787">
        <v>2040</v>
      </c>
      <c r="C1787" t="s">
        <v>6</v>
      </c>
      <c r="D1787" t="s">
        <v>28</v>
      </c>
      <c r="E1787">
        <v>0</v>
      </c>
      <c r="F1787" s="8"/>
    </row>
    <row r="1788" spans="1:11" ht="15.75" hidden="1" thickBot="1" x14ac:dyDescent="0.3">
      <c r="A1788" t="s">
        <v>5</v>
      </c>
      <c r="B1788">
        <v>2040</v>
      </c>
      <c r="C1788" t="s">
        <v>7</v>
      </c>
      <c r="D1788" t="s">
        <v>28</v>
      </c>
      <c r="E1788">
        <v>0</v>
      </c>
      <c r="F1788" s="8"/>
    </row>
    <row r="1789" spans="1:11" ht="15.75" hidden="1" thickBot="1" x14ac:dyDescent="0.3">
      <c r="A1789" t="s">
        <v>5</v>
      </c>
      <c r="B1789">
        <v>2040</v>
      </c>
      <c r="C1789" t="s">
        <v>8</v>
      </c>
      <c r="D1789" t="s">
        <v>28</v>
      </c>
      <c r="E1789">
        <v>0</v>
      </c>
      <c r="F1789" s="8"/>
    </row>
    <row r="1790" spans="1:11" ht="15.75" hidden="1" thickBot="1" x14ac:dyDescent="0.3">
      <c r="A1790" t="s">
        <v>5</v>
      </c>
      <c r="B1790">
        <v>2040</v>
      </c>
      <c r="C1790" t="s">
        <v>9</v>
      </c>
      <c r="D1790" t="s">
        <v>28</v>
      </c>
      <c r="E1790">
        <v>0</v>
      </c>
      <c r="F1790" s="8"/>
    </row>
    <row r="1791" spans="1:11" ht="15.75" hidden="1" thickBot="1" x14ac:dyDescent="0.3">
      <c r="A1791" t="s">
        <v>5</v>
      </c>
      <c r="B1791">
        <v>2040</v>
      </c>
      <c r="C1791" t="s">
        <v>10</v>
      </c>
      <c r="D1791" t="s">
        <v>28</v>
      </c>
      <c r="E1791">
        <v>0</v>
      </c>
      <c r="F1791" s="8"/>
    </row>
    <row r="1792" spans="1:11" ht="15.75" hidden="1" thickBot="1" x14ac:dyDescent="0.3">
      <c r="A1792" t="s">
        <v>5</v>
      </c>
      <c r="B1792">
        <v>2040</v>
      </c>
      <c r="C1792" t="s">
        <v>11</v>
      </c>
      <c r="D1792" t="s">
        <v>28</v>
      </c>
      <c r="E1792">
        <v>0</v>
      </c>
      <c r="F1792" s="8"/>
    </row>
    <row r="1793" spans="1:6" ht="15.75" hidden="1" thickBot="1" x14ac:dyDescent="0.3">
      <c r="A1793" t="s">
        <v>5</v>
      </c>
      <c r="B1793">
        <v>2040</v>
      </c>
      <c r="C1793" t="s">
        <v>12</v>
      </c>
      <c r="D1793" t="s">
        <v>28</v>
      </c>
      <c r="E1793">
        <v>0</v>
      </c>
      <c r="F1793" s="8"/>
    </row>
    <row r="1794" spans="1:6" ht="15.75" hidden="1" thickBot="1" x14ac:dyDescent="0.3">
      <c r="A1794" t="s">
        <v>5</v>
      </c>
      <c r="B1794">
        <v>2040</v>
      </c>
      <c r="C1794" t="s">
        <v>13</v>
      </c>
      <c r="D1794" t="s">
        <v>28</v>
      </c>
      <c r="E1794">
        <v>0</v>
      </c>
      <c r="F1794" s="8"/>
    </row>
    <row r="1795" spans="1:6" ht="15.75" hidden="1" thickBot="1" x14ac:dyDescent="0.3">
      <c r="A1795" t="s">
        <v>5</v>
      </c>
      <c r="B1795">
        <v>2040</v>
      </c>
      <c r="C1795" t="s">
        <v>14</v>
      </c>
      <c r="D1795" t="s">
        <v>28</v>
      </c>
      <c r="E1795">
        <v>0</v>
      </c>
      <c r="F1795" s="8"/>
    </row>
    <row r="1796" spans="1:6" ht="15.75" hidden="1" thickBot="1" x14ac:dyDescent="0.3">
      <c r="A1796" t="s">
        <v>5</v>
      </c>
      <c r="B1796">
        <v>2040</v>
      </c>
      <c r="C1796" t="s">
        <v>15</v>
      </c>
      <c r="D1796" t="s">
        <v>28</v>
      </c>
      <c r="E1796">
        <v>0</v>
      </c>
      <c r="F1796" s="8"/>
    </row>
    <row r="1797" spans="1:6" ht="15.75" hidden="1" thickBot="1" x14ac:dyDescent="0.3">
      <c r="A1797" t="s">
        <v>5</v>
      </c>
      <c r="B1797">
        <v>2040</v>
      </c>
      <c r="C1797" t="s">
        <v>16</v>
      </c>
      <c r="D1797" t="s">
        <v>28</v>
      </c>
      <c r="E1797">
        <v>0</v>
      </c>
      <c r="F1797" s="8"/>
    </row>
    <row r="1798" spans="1:6" ht="15.75" hidden="1" thickBot="1" x14ac:dyDescent="0.3">
      <c r="A1798" t="s">
        <v>5</v>
      </c>
      <c r="B1798">
        <v>2040</v>
      </c>
      <c r="C1798" t="s">
        <v>17</v>
      </c>
      <c r="D1798" t="s">
        <v>28</v>
      </c>
      <c r="E1798">
        <v>0</v>
      </c>
      <c r="F1798" s="8"/>
    </row>
    <row r="1799" spans="1:6" ht="15.75" hidden="1" thickBot="1" x14ac:dyDescent="0.3">
      <c r="A1799" t="s">
        <v>5</v>
      </c>
      <c r="B1799">
        <v>2040</v>
      </c>
      <c r="C1799" t="s">
        <v>18</v>
      </c>
      <c r="D1799" t="s">
        <v>28</v>
      </c>
      <c r="E1799">
        <v>0</v>
      </c>
      <c r="F1799" s="8"/>
    </row>
    <row r="1800" spans="1:6" ht="15.75" hidden="1" thickBot="1" x14ac:dyDescent="0.3">
      <c r="A1800" t="s">
        <v>5</v>
      </c>
      <c r="B1800">
        <v>2040</v>
      </c>
      <c r="C1800" t="s">
        <v>19</v>
      </c>
      <c r="D1800" t="s">
        <v>28</v>
      </c>
      <c r="E1800">
        <v>0</v>
      </c>
      <c r="F1800" s="8"/>
    </row>
    <row r="1801" spans="1:6" ht="15.75" hidden="1" thickBot="1" x14ac:dyDescent="0.3">
      <c r="A1801" t="s">
        <v>5</v>
      </c>
      <c r="B1801">
        <v>2040</v>
      </c>
      <c r="C1801" t="s">
        <v>20</v>
      </c>
      <c r="D1801" t="s">
        <v>28</v>
      </c>
      <c r="E1801">
        <v>0</v>
      </c>
      <c r="F1801" s="8"/>
    </row>
    <row r="1802" spans="1:6" ht="15.75" hidden="1" thickBot="1" x14ac:dyDescent="0.3">
      <c r="A1802" t="s">
        <v>5</v>
      </c>
      <c r="B1802">
        <v>2040</v>
      </c>
      <c r="C1802" t="s">
        <v>21</v>
      </c>
      <c r="D1802" t="s">
        <v>28</v>
      </c>
      <c r="E1802">
        <v>0</v>
      </c>
      <c r="F1802" s="8"/>
    </row>
    <row r="1803" spans="1:6" ht="15.75" hidden="1" thickBot="1" x14ac:dyDescent="0.3">
      <c r="A1803" t="s">
        <v>5</v>
      </c>
      <c r="B1803">
        <v>2040</v>
      </c>
      <c r="C1803" t="s">
        <v>22</v>
      </c>
      <c r="D1803" t="s">
        <v>28</v>
      </c>
      <c r="E1803">
        <v>0</v>
      </c>
      <c r="F1803" s="8"/>
    </row>
    <row r="1804" spans="1:6" ht="15.75" hidden="1" thickBot="1" x14ac:dyDescent="0.3">
      <c r="A1804" t="s">
        <v>5</v>
      </c>
      <c r="B1804">
        <v>2040</v>
      </c>
      <c r="C1804" t="s">
        <v>23</v>
      </c>
      <c r="D1804" t="s">
        <v>28</v>
      </c>
      <c r="E1804">
        <v>0</v>
      </c>
      <c r="F1804" s="8"/>
    </row>
    <row r="1805" spans="1:6" ht="15.75" hidden="1" thickBot="1" x14ac:dyDescent="0.3">
      <c r="A1805" t="s">
        <v>5</v>
      </c>
      <c r="B1805">
        <v>2040</v>
      </c>
      <c r="C1805" t="s">
        <v>24</v>
      </c>
      <c r="D1805" t="s">
        <v>28</v>
      </c>
      <c r="E1805">
        <v>0</v>
      </c>
      <c r="F1805" s="8"/>
    </row>
    <row r="1806" spans="1:6" ht="15.75" hidden="1" thickBot="1" x14ac:dyDescent="0.3">
      <c r="A1806" t="s">
        <v>5</v>
      </c>
      <c r="B1806">
        <v>2040</v>
      </c>
      <c r="C1806" t="s">
        <v>25</v>
      </c>
      <c r="D1806" t="s">
        <v>28</v>
      </c>
      <c r="E1806">
        <v>0</v>
      </c>
      <c r="F1806" s="8"/>
    </row>
    <row r="1807" spans="1:6" ht="15.75" hidden="1" thickBot="1" x14ac:dyDescent="0.3">
      <c r="A1807" t="s">
        <v>5</v>
      </c>
      <c r="B1807">
        <v>2040</v>
      </c>
      <c r="C1807" t="s">
        <v>26</v>
      </c>
      <c r="D1807" t="s">
        <v>28</v>
      </c>
      <c r="E1807">
        <v>0</v>
      </c>
      <c r="F1807" s="8"/>
    </row>
    <row r="1808" spans="1:6" ht="15.75" hidden="1" thickBot="1" x14ac:dyDescent="0.3">
      <c r="A1808" t="s">
        <v>5</v>
      </c>
      <c r="B1808">
        <v>2040</v>
      </c>
      <c r="C1808" t="s">
        <v>6</v>
      </c>
      <c r="D1808" t="s">
        <v>29</v>
      </c>
      <c r="E1808">
        <v>0</v>
      </c>
      <c r="F1808" s="8"/>
    </row>
    <row r="1809" spans="1:6" ht="15.75" hidden="1" thickBot="1" x14ac:dyDescent="0.3">
      <c r="A1809" t="s">
        <v>5</v>
      </c>
      <c r="B1809">
        <v>2040</v>
      </c>
      <c r="C1809" t="s">
        <v>7</v>
      </c>
      <c r="D1809" t="s">
        <v>29</v>
      </c>
      <c r="E1809">
        <v>0</v>
      </c>
      <c r="F1809" s="8"/>
    </row>
    <row r="1810" spans="1:6" ht="15.75" hidden="1" thickBot="1" x14ac:dyDescent="0.3">
      <c r="A1810" t="s">
        <v>5</v>
      </c>
      <c r="B1810">
        <v>2040</v>
      </c>
      <c r="C1810" t="s">
        <v>8</v>
      </c>
      <c r="D1810" t="s">
        <v>29</v>
      </c>
      <c r="E1810">
        <v>0</v>
      </c>
      <c r="F1810" s="8"/>
    </row>
    <row r="1811" spans="1:6" ht="15.75" hidden="1" thickBot="1" x14ac:dyDescent="0.3">
      <c r="A1811" t="s">
        <v>5</v>
      </c>
      <c r="B1811">
        <v>2040</v>
      </c>
      <c r="C1811" t="s">
        <v>9</v>
      </c>
      <c r="D1811" t="s">
        <v>29</v>
      </c>
      <c r="E1811">
        <v>0.43</v>
      </c>
      <c r="F1811" s="8"/>
    </row>
    <row r="1812" spans="1:6" ht="15.75" hidden="1" thickBot="1" x14ac:dyDescent="0.3">
      <c r="A1812" t="s">
        <v>5</v>
      </c>
      <c r="B1812">
        <v>2040</v>
      </c>
      <c r="C1812" t="s">
        <v>10</v>
      </c>
      <c r="D1812" t="s">
        <v>29</v>
      </c>
      <c r="E1812">
        <v>0.45</v>
      </c>
      <c r="F1812" s="8"/>
    </row>
    <row r="1813" spans="1:6" ht="15.75" hidden="1" thickBot="1" x14ac:dyDescent="0.3">
      <c r="A1813" t="s">
        <v>5</v>
      </c>
      <c r="B1813">
        <v>2040</v>
      </c>
      <c r="C1813" t="s">
        <v>11</v>
      </c>
      <c r="D1813" t="s">
        <v>29</v>
      </c>
      <c r="E1813">
        <v>0.47</v>
      </c>
      <c r="F1813" s="8"/>
    </row>
    <row r="1814" spans="1:6" ht="15.75" hidden="1" thickBot="1" x14ac:dyDescent="0.3">
      <c r="A1814" t="s">
        <v>5</v>
      </c>
      <c r="B1814">
        <v>2040</v>
      </c>
      <c r="C1814" t="s">
        <v>12</v>
      </c>
      <c r="D1814" t="s">
        <v>29</v>
      </c>
      <c r="E1814">
        <v>0.49</v>
      </c>
      <c r="F1814" s="8"/>
    </row>
    <row r="1815" spans="1:6" ht="15.75" hidden="1" thickBot="1" x14ac:dyDescent="0.3">
      <c r="A1815" t="s">
        <v>5</v>
      </c>
      <c r="B1815">
        <v>2040</v>
      </c>
      <c r="C1815" t="s">
        <v>13</v>
      </c>
      <c r="D1815" t="s">
        <v>29</v>
      </c>
      <c r="E1815">
        <v>0.5</v>
      </c>
      <c r="F1815" s="8"/>
    </row>
    <row r="1816" spans="1:6" ht="15.75" hidden="1" thickBot="1" x14ac:dyDescent="0.3">
      <c r="A1816" t="s">
        <v>5</v>
      </c>
      <c r="B1816">
        <v>2040</v>
      </c>
      <c r="C1816" t="s">
        <v>14</v>
      </c>
      <c r="D1816" t="s">
        <v>29</v>
      </c>
      <c r="E1816">
        <v>0.54</v>
      </c>
      <c r="F1816" s="8"/>
    </row>
    <row r="1817" spans="1:6" ht="15.75" hidden="1" thickBot="1" x14ac:dyDescent="0.3">
      <c r="A1817" t="s">
        <v>5</v>
      </c>
      <c r="B1817">
        <v>2040</v>
      </c>
      <c r="C1817" t="s">
        <v>15</v>
      </c>
      <c r="D1817" t="s">
        <v>29</v>
      </c>
      <c r="E1817">
        <v>0.57999999999999996</v>
      </c>
      <c r="F1817" s="8"/>
    </row>
    <row r="1818" spans="1:6" ht="15.75" hidden="1" thickBot="1" x14ac:dyDescent="0.3">
      <c r="A1818" t="s">
        <v>5</v>
      </c>
      <c r="B1818">
        <v>2040</v>
      </c>
      <c r="C1818" t="s">
        <v>16</v>
      </c>
      <c r="D1818" t="s">
        <v>29</v>
      </c>
      <c r="E1818">
        <v>0.55000000000000004</v>
      </c>
      <c r="F1818" s="8"/>
    </row>
    <row r="1819" spans="1:6" ht="15.75" hidden="1" thickBot="1" x14ac:dyDescent="0.3">
      <c r="A1819" t="s">
        <v>5</v>
      </c>
      <c r="B1819">
        <v>2040</v>
      </c>
      <c r="C1819" t="s">
        <v>17</v>
      </c>
      <c r="D1819" t="s">
        <v>29</v>
      </c>
      <c r="E1819">
        <v>0</v>
      </c>
      <c r="F1819" s="8"/>
    </row>
    <row r="1820" spans="1:6" ht="15.75" hidden="1" thickBot="1" x14ac:dyDescent="0.3">
      <c r="A1820" t="s">
        <v>5</v>
      </c>
      <c r="B1820">
        <v>2040</v>
      </c>
      <c r="C1820" t="s">
        <v>18</v>
      </c>
      <c r="D1820" t="s">
        <v>29</v>
      </c>
      <c r="E1820">
        <v>0</v>
      </c>
      <c r="F1820" s="8"/>
    </row>
    <row r="1821" spans="1:6" ht="15.75" hidden="1" thickBot="1" x14ac:dyDescent="0.3">
      <c r="A1821" t="s">
        <v>5</v>
      </c>
      <c r="B1821">
        <v>2040</v>
      </c>
      <c r="C1821" t="s">
        <v>19</v>
      </c>
      <c r="D1821" t="s">
        <v>29</v>
      </c>
      <c r="E1821">
        <v>0</v>
      </c>
      <c r="F1821" s="8"/>
    </row>
    <row r="1822" spans="1:6" ht="15.75" hidden="1" thickBot="1" x14ac:dyDescent="0.3">
      <c r="A1822" t="s">
        <v>5</v>
      </c>
      <c r="B1822">
        <v>2040</v>
      </c>
      <c r="C1822" t="s">
        <v>20</v>
      </c>
      <c r="D1822" t="s">
        <v>29</v>
      </c>
      <c r="E1822">
        <v>0</v>
      </c>
      <c r="F1822" s="8"/>
    </row>
    <row r="1823" spans="1:6" ht="15.75" hidden="1" thickBot="1" x14ac:dyDescent="0.3">
      <c r="A1823" t="s">
        <v>5</v>
      </c>
      <c r="B1823">
        <v>2040</v>
      </c>
      <c r="C1823" t="s">
        <v>21</v>
      </c>
      <c r="D1823" t="s">
        <v>29</v>
      </c>
      <c r="E1823">
        <v>0</v>
      </c>
      <c r="F1823" s="8"/>
    </row>
    <row r="1824" spans="1:6" ht="15.75" hidden="1" thickBot="1" x14ac:dyDescent="0.3">
      <c r="A1824" t="s">
        <v>5</v>
      </c>
      <c r="B1824">
        <v>2040</v>
      </c>
      <c r="C1824" t="s">
        <v>22</v>
      </c>
      <c r="D1824" t="s">
        <v>29</v>
      </c>
      <c r="E1824">
        <v>0</v>
      </c>
      <c r="F1824" s="8"/>
    </row>
    <row r="1825" spans="1:6" ht="15.75" hidden="1" thickBot="1" x14ac:dyDescent="0.3">
      <c r="A1825" t="s">
        <v>5</v>
      </c>
      <c r="B1825">
        <v>2040</v>
      </c>
      <c r="C1825" t="s">
        <v>23</v>
      </c>
      <c r="D1825" t="s">
        <v>29</v>
      </c>
      <c r="E1825">
        <v>0</v>
      </c>
      <c r="F1825" s="8"/>
    </row>
    <row r="1826" spans="1:6" ht="15.75" hidden="1" thickBot="1" x14ac:dyDescent="0.3">
      <c r="A1826" t="s">
        <v>5</v>
      </c>
      <c r="B1826">
        <v>2040</v>
      </c>
      <c r="C1826" t="s">
        <v>24</v>
      </c>
      <c r="D1826" t="s">
        <v>29</v>
      </c>
      <c r="E1826">
        <v>0</v>
      </c>
      <c r="F1826" s="8"/>
    </row>
    <row r="1827" spans="1:6" ht="15.75" hidden="1" thickBot="1" x14ac:dyDescent="0.3">
      <c r="A1827" t="s">
        <v>5</v>
      </c>
      <c r="B1827">
        <v>2040</v>
      </c>
      <c r="C1827" t="s">
        <v>25</v>
      </c>
      <c r="D1827" t="s">
        <v>29</v>
      </c>
      <c r="E1827">
        <v>0</v>
      </c>
      <c r="F1827" s="8"/>
    </row>
    <row r="1828" spans="1:6" ht="15.75" hidden="1" thickBot="1" x14ac:dyDescent="0.3">
      <c r="A1828" t="s">
        <v>5</v>
      </c>
      <c r="B1828">
        <v>2040</v>
      </c>
      <c r="C1828" t="s">
        <v>26</v>
      </c>
      <c r="D1828" t="s">
        <v>29</v>
      </c>
      <c r="E1828">
        <v>0</v>
      </c>
      <c r="F1828" s="8"/>
    </row>
    <row r="1829" spans="1:6" ht="15.75" hidden="1" thickBot="1" x14ac:dyDescent="0.3">
      <c r="A1829" t="s">
        <v>5</v>
      </c>
      <c r="B1829">
        <v>2040</v>
      </c>
      <c r="C1829" t="s">
        <v>6</v>
      </c>
      <c r="D1829" t="s">
        <v>30</v>
      </c>
      <c r="E1829">
        <v>0</v>
      </c>
      <c r="F1829" s="8"/>
    </row>
    <row r="1830" spans="1:6" ht="15.75" hidden="1" thickBot="1" x14ac:dyDescent="0.3">
      <c r="A1830" t="s">
        <v>5</v>
      </c>
      <c r="B1830">
        <v>2040</v>
      </c>
      <c r="C1830" t="s">
        <v>7</v>
      </c>
      <c r="D1830" t="s">
        <v>30</v>
      </c>
      <c r="E1830">
        <v>0</v>
      </c>
      <c r="F1830" s="8"/>
    </row>
    <row r="1831" spans="1:6" ht="15.75" hidden="1" thickBot="1" x14ac:dyDescent="0.3">
      <c r="A1831" t="s">
        <v>5</v>
      </c>
      <c r="B1831">
        <v>2040</v>
      </c>
      <c r="C1831" t="s">
        <v>8</v>
      </c>
      <c r="D1831" t="s">
        <v>30</v>
      </c>
      <c r="E1831">
        <v>0</v>
      </c>
      <c r="F1831" s="8"/>
    </row>
    <row r="1832" spans="1:6" ht="15.75" hidden="1" thickBot="1" x14ac:dyDescent="0.3">
      <c r="A1832" t="s">
        <v>5</v>
      </c>
      <c r="B1832">
        <v>2040</v>
      </c>
      <c r="C1832" t="s">
        <v>9</v>
      </c>
      <c r="D1832" t="s">
        <v>30</v>
      </c>
      <c r="E1832">
        <v>51.07</v>
      </c>
      <c r="F1832" s="8"/>
    </row>
    <row r="1833" spans="1:6" ht="15.75" hidden="1" thickBot="1" x14ac:dyDescent="0.3">
      <c r="A1833" t="s">
        <v>5</v>
      </c>
      <c r="B1833">
        <v>2040</v>
      </c>
      <c r="C1833" t="s">
        <v>10</v>
      </c>
      <c r="D1833" t="s">
        <v>30</v>
      </c>
      <c r="E1833">
        <v>1.79</v>
      </c>
      <c r="F1833" s="8"/>
    </row>
    <row r="1834" spans="1:6" ht="15.75" hidden="1" thickBot="1" x14ac:dyDescent="0.3">
      <c r="A1834" t="s">
        <v>5</v>
      </c>
      <c r="B1834">
        <v>2040</v>
      </c>
      <c r="C1834" t="s">
        <v>11</v>
      </c>
      <c r="D1834" t="s">
        <v>30</v>
      </c>
      <c r="E1834">
        <v>2.35</v>
      </c>
      <c r="F1834" s="8"/>
    </row>
    <row r="1835" spans="1:6" ht="15.75" hidden="1" thickBot="1" x14ac:dyDescent="0.3">
      <c r="A1835" t="s">
        <v>5</v>
      </c>
      <c r="B1835">
        <v>2040</v>
      </c>
      <c r="C1835" t="s">
        <v>12</v>
      </c>
      <c r="D1835" t="s">
        <v>30</v>
      </c>
      <c r="E1835">
        <v>1.93</v>
      </c>
      <c r="F1835" s="8"/>
    </row>
    <row r="1836" spans="1:6" ht="15.75" hidden="1" thickBot="1" x14ac:dyDescent="0.3">
      <c r="A1836" t="s">
        <v>5</v>
      </c>
      <c r="B1836">
        <v>2040</v>
      </c>
      <c r="C1836" t="s">
        <v>13</v>
      </c>
      <c r="D1836" t="s">
        <v>30</v>
      </c>
      <c r="E1836">
        <v>2.42</v>
      </c>
      <c r="F1836" s="8"/>
    </row>
    <row r="1837" spans="1:6" ht="15.75" hidden="1" thickBot="1" x14ac:dyDescent="0.3">
      <c r="A1837" t="s">
        <v>5</v>
      </c>
      <c r="B1837">
        <v>2040</v>
      </c>
      <c r="C1837" t="s">
        <v>14</v>
      </c>
      <c r="D1837" t="s">
        <v>30</v>
      </c>
      <c r="E1837">
        <v>3.21</v>
      </c>
      <c r="F1837" s="8"/>
    </row>
    <row r="1838" spans="1:6" ht="15.75" hidden="1" thickBot="1" x14ac:dyDescent="0.3">
      <c r="A1838" t="s">
        <v>5</v>
      </c>
      <c r="B1838">
        <v>2040</v>
      </c>
      <c r="C1838" t="s">
        <v>15</v>
      </c>
      <c r="D1838" t="s">
        <v>30</v>
      </c>
      <c r="E1838">
        <v>4.1900000000000004</v>
      </c>
      <c r="F1838" s="8"/>
    </row>
    <row r="1839" spans="1:6" ht="15.75" hidden="1" thickBot="1" x14ac:dyDescent="0.3">
      <c r="A1839" t="s">
        <v>5</v>
      </c>
      <c r="B1839">
        <v>2040</v>
      </c>
      <c r="C1839" t="s">
        <v>16</v>
      </c>
      <c r="D1839" t="s">
        <v>30</v>
      </c>
      <c r="E1839">
        <v>4.74</v>
      </c>
      <c r="F1839" s="8"/>
    </row>
    <row r="1840" spans="1:6" ht="15.75" hidden="1" thickBot="1" x14ac:dyDescent="0.3">
      <c r="A1840" t="s">
        <v>5</v>
      </c>
      <c r="B1840">
        <v>2040</v>
      </c>
      <c r="C1840" t="s">
        <v>17</v>
      </c>
      <c r="D1840" t="s">
        <v>30</v>
      </c>
      <c r="E1840">
        <v>5.55</v>
      </c>
      <c r="F1840" s="8"/>
    </row>
    <row r="1841" spans="1:6" ht="15.75" hidden="1" thickBot="1" x14ac:dyDescent="0.3">
      <c r="A1841" t="s">
        <v>5</v>
      </c>
      <c r="B1841">
        <v>2040</v>
      </c>
      <c r="C1841" t="s">
        <v>18</v>
      </c>
      <c r="D1841" t="s">
        <v>30</v>
      </c>
      <c r="E1841">
        <v>6.19</v>
      </c>
      <c r="F1841" s="8"/>
    </row>
    <row r="1842" spans="1:6" ht="15.75" hidden="1" thickBot="1" x14ac:dyDescent="0.3">
      <c r="A1842" t="s">
        <v>5</v>
      </c>
      <c r="B1842">
        <v>2040</v>
      </c>
      <c r="C1842" t="s">
        <v>19</v>
      </c>
      <c r="D1842" t="s">
        <v>30</v>
      </c>
      <c r="E1842">
        <v>7.67</v>
      </c>
      <c r="F1842" s="8"/>
    </row>
    <row r="1843" spans="1:6" ht="15.75" hidden="1" thickBot="1" x14ac:dyDescent="0.3">
      <c r="A1843" t="s">
        <v>5</v>
      </c>
      <c r="B1843">
        <v>2040</v>
      </c>
      <c r="C1843" t="s">
        <v>20</v>
      </c>
      <c r="D1843" t="s">
        <v>30</v>
      </c>
      <c r="E1843">
        <v>13.15</v>
      </c>
      <c r="F1843" s="8"/>
    </row>
    <row r="1844" spans="1:6" ht="15.75" hidden="1" thickBot="1" x14ac:dyDescent="0.3">
      <c r="A1844" t="s">
        <v>5</v>
      </c>
      <c r="B1844">
        <v>2040</v>
      </c>
      <c r="C1844" t="s">
        <v>21</v>
      </c>
      <c r="D1844" t="s">
        <v>30</v>
      </c>
      <c r="E1844">
        <v>12.99</v>
      </c>
      <c r="F1844" s="8"/>
    </row>
    <row r="1845" spans="1:6" ht="15.75" hidden="1" thickBot="1" x14ac:dyDescent="0.3">
      <c r="A1845" t="s">
        <v>5</v>
      </c>
      <c r="B1845">
        <v>2040</v>
      </c>
      <c r="C1845" t="s">
        <v>22</v>
      </c>
      <c r="D1845" t="s">
        <v>30</v>
      </c>
      <c r="E1845">
        <v>11.61</v>
      </c>
      <c r="F1845" s="8"/>
    </row>
    <row r="1846" spans="1:6" ht="15.75" hidden="1" thickBot="1" x14ac:dyDescent="0.3">
      <c r="A1846" t="s">
        <v>5</v>
      </c>
      <c r="B1846">
        <v>2040</v>
      </c>
      <c r="C1846" t="s">
        <v>23</v>
      </c>
      <c r="D1846" t="s">
        <v>30</v>
      </c>
      <c r="E1846">
        <v>8.6300000000000008</v>
      </c>
      <c r="F1846" s="8"/>
    </row>
    <row r="1847" spans="1:6" ht="15.75" hidden="1" thickBot="1" x14ac:dyDescent="0.3">
      <c r="A1847" t="s">
        <v>5</v>
      </c>
      <c r="B1847">
        <v>2040</v>
      </c>
      <c r="C1847" t="s">
        <v>24</v>
      </c>
      <c r="D1847" t="s">
        <v>30</v>
      </c>
      <c r="E1847">
        <v>4.96</v>
      </c>
      <c r="F1847" s="8"/>
    </row>
    <row r="1848" spans="1:6" ht="15.75" hidden="1" thickBot="1" x14ac:dyDescent="0.3">
      <c r="A1848" t="s">
        <v>5</v>
      </c>
      <c r="B1848">
        <v>2040</v>
      </c>
      <c r="C1848" t="s">
        <v>25</v>
      </c>
      <c r="D1848" t="s">
        <v>30</v>
      </c>
      <c r="E1848">
        <v>1.73</v>
      </c>
      <c r="F1848" s="8"/>
    </row>
    <row r="1849" spans="1:6" ht="15.75" hidden="1" thickBot="1" x14ac:dyDescent="0.3">
      <c r="A1849" t="s">
        <v>5</v>
      </c>
      <c r="B1849">
        <v>2040</v>
      </c>
      <c r="C1849" t="s">
        <v>26</v>
      </c>
      <c r="D1849" t="s">
        <v>30</v>
      </c>
      <c r="E1849">
        <v>0.65</v>
      </c>
      <c r="F1849" s="8"/>
    </row>
    <row r="1850" spans="1:6" ht="15.75" hidden="1" thickBot="1" x14ac:dyDescent="0.3">
      <c r="A1850" t="s">
        <v>5</v>
      </c>
      <c r="B1850">
        <v>2040</v>
      </c>
      <c r="C1850" t="s">
        <v>6</v>
      </c>
      <c r="D1850" t="s">
        <v>31</v>
      </c>
      <c r="E1850">
        <v>0</v>
      </c>
      <c r="F1850" s="8"/>
    </row>
    <row r="1851" spans="1:6" ht="15.75" hidden="1" thickBot="1" x14ac:dyDescent="0.3">
      <c r="A1851" t="s">
        <v>5</v>
      </c>
      <c r="B1851">
        <v>2040</v>
      </c>
      <c r="C1851" t="s">
        <v>7</v>
      </c>
      <c r="D1851" t="s">
        <v>31</v>
      </c>
      <c r="E1851">
        <v>0</v>
      </c>
      <c r="F1851" s="8"/>
    </row>
    <row r="1852" spans="1:6" ht="15.75" hidden="1" thickBot="1" x14ac:dyDescent="0.3">
      <c r="A1852" t="s">
        <v>5</v>
      </c>
      <c r="B1852">
        <v>2040</v>
      </c>
      <c r="C1852" t="s">
        <v>8</v>
      </c>
      <c r="D1852" t="s">
        <v>31</v>
      </c>
      <c r="E1852">
        <v>0</v>
      </c>
      <c r="F1852" s="8"/>
    </row>
    <row r="1853" spans="1:6" ht="15.75" hidden="1" thickBot="1" x14ac:dyDescent="0.3">
      <c r="A1853" t="s">
        <v>5</v>
      </c>
      <c r="B1853">
        <v>2040</v>
      </c>
      <c r="C1853" t="s">
        <v>9</v>
      </c>
      <c r="D1853" t="s">
        <v>31</v>
      </c>
      <c r="E1853">
        <v>309.06</v>
      </c>
      <c r="F1853" s="8"/>
    </row>
    <row r="1854" spans="1:6" ht="15.75" hidden="1" thickBot="1" x14ac:dyDescent="0.3">
      <c r="A1854" t="s">
        <v>5</v>
      </c>
      <c r="B1854">
        <v>2040</v>
      </c>
      <c r="C1854" t="s">
        <v>10</v>
      </c>
      <c r="D1854" t="s">
        <v>31</v>
      </c>
      <c r="E1854">
        <v>47.13</v>
      </c>
      <c r="F1854" s="8"/>
    </row>
    <row r="1855" spans="1:6" ht="15.75" hidden="1" thickBot="1" x14ac:dyDescent="0.3">
      <c r="A1855" t="s">
        <v>5</v>
      </c>
      <c r="B1855">
        <v>2040</v>
      </c>
      <c r="C1855" t="s">
        <v>11</v>
      </c>
      <c r="D1855" t="s">
        <v>31</v>
      </c>
      <c r="E1855">
        <v>18.260000000000002</v>
      </c>
      <c r="F1855" s="8"/>
    </row>
    <row r="1856" spans="1:6" ht="15.75" hidden="1" thickBot="1" x14ac:dyDescent="0.3">
      <c r="A1856" t="s">
        <v>5</v>
      </c>
      <c r="B1856">
        <v>2040</v>
      </c>
      <c r="C1856" t="s">
        <v>12</v>
      </c>
      <c r="D1856" t="s">
        <v>31</v>
      </c>
      <c r="E1856">
        <v>20.76</v>
      </c>
      <c r="F1856" s="8"/>
    </row>
    <row r="1857" spans="1:6" ht="15.75" hidden="1" thickBot="1" x14ac:dyDescent="0.3">
      <c r="A1857" t="s">
        <v>5</v>
      </c>
      <c r="B1857">
        <v>2040</v>
      </c>
      <c r="C1857" t="s">
        <v>13</v>
      </c>
      <c r="D1857" t="s">
        <v>31</v>
      </c>
      <c r="E1857">
        <v>26.16</v>
      </c>
      <c r="F1857" s="8"/>
    </row>
    <row r="1858" spans="1:6" ht="15.75" hidden="1" thickBot="1" x14ac:dyDescent="0.3">
      <c r="A1858" t="s">
        <v>5</v>
      </c>
      <c r="B1858">
        <v>2040</v>
      </c>
      <c r="C1858" t="s">
        <v>14</v>
      </c>
      <c r="D1858" t="s">
        <v>31</v>
      </c>
      <c r="E1858">
        <v>34.74</v>
      </c>
      <c r="F1858" s="8"/>
    </row>
    <row r="1859" spans="1:6" ht="15.75" hidden="1" thickBot="1" x14ac:dyDescent="0.3">
      <c r="A1859" t="s">
        <v>5</v>
      </c>
      <c r="B1859">
        <v>2040</v>
      </c>
      <c r="C1859" t="s">
        <v>15</v>
      </c>
      <c r="D1859" t="s">
        <v>31</v>
      </c>
      <c r="E1859">
        <v>45.38</v>
      </c>
      <c r="F1859" s="8"/>
    </row>
    <row r="1860" spans="1:6" ht="15.75" hidden="1" thickBot="1" x14ac:dyDescent="0.3">
      <c r="A1860" t="s">
        <v>5</v>
      </c>
      <c r="B1860">
        <v>2040</v>
      </c>
      <c r="C1860" t="s">
        <v>16</v>
      </c>
      <c r="D1860" t="s">
        <v>31</v>
      </c>
      <c r="E1860">
        <v>51.48</v>
      </c>
      <c r="F1860" s="8"/>
    </row>
    <row r="1861" spans="1:6" ht="15.75" hidden="1" thickBot="1" x14ac:dyDescent="0.3">
      <c r="A1861" t="s">
        <v>5</v>
      </c>
      <c r="B1861">
        <v>2040</v>
      </c>
      <c r="C1861" t="s">
        <v>17</v>
      </c>
      <c r="D1861" t="s">
        <v>31</v>
      </c>
      <c r="E1861">
        <v>60.55</v>
      </c>
      <c r="F1861" s="8"/>
    </row>
    <row r="1862" spans="1:6" ht="15.75" hidden="1" thickBot="1" x14ac:dyDescent="0.3">
      <c r="A1862" t="s">
        <v>5</v>
      </c>
      <c r="B1862">
        <v>2040</v>
      </c>
      <c r="C1862" t="s">
        <v>18</v>
      </c>
      <c r="D1862" t="s">
        <v>31</v>
      </c>
      <c r="E1862">
        <v>67.8</v>
      </c>
      <c r="F1862" s="8"/>
    </row>
    <row r="1863" spans="1:6" ht="15.75" hidden="1" thickBot="1" x14ac:dyDescent="0.3">
      <c r="A1863" t="s">
        <v>5</v>
      </c>
      <c r="B1863">
        <v>2040</v>
      </c>
      <c r="C1863" t="s">
        <v>19</v>
      </c>
      <c r="D1863" t="s">
        <v>31</v>
      </c>
      <c r="E1863">
        <v>84.7</v>
      </c>
      <c r="F1863" s="8"/>
    </row>
    <row r="1864" spans="1:6" ht="15.75" hidden="1" thickBot="1" x14ac:dyDescent="0.3">
      <c r="A1864" t="s">
        <v>5</v>
      </c>
      <c r="B1864">
        <v>2040</v>
      </c>
      <c r="C1864" t="s">
        <v>20</v>
      </c>
      <c r="D1864" t="s">
        <v>31</v>
      </c>
      <c r="E1864">
        <v>100.19</v>
      </c>
      <c r="F1864" s="8"/>
    </row>
    <row r="1865" spans="1:6" ht="15.75" hidden="1" thickBot="1" x14ac:dyDescent="0.3">
      <c r="A1865" t="s">
        <v>5</v>
      </c>
      <c r="B1865">
        <v>2040</v>
      </c>
      <c r="C1865" t="s">
        <v>21</v>
      </c>
      <c r="D1865" t="s">
        <v>31</v>
      </c>
      <c r="E1865">
        <v>98.8</v>
      </c>
      <c r="F1865" s="8"/>
    </row>
    <row r="1866" spans="1:6" ht="15.75" hidden="1" thickBot="1" x14ac:dyDescent="0.3">
      <c r="A1866" t="s">
        <v>5</v>
      </c>
      <c r="B1866">
        <v>2040</v>
      </c>
      <c r="C1866" t="s">
        <v>22</v>
      </c>
      <c r="D1866" t="s">
        <v>31</v>
      </c>
      <c r="E1866">
        <v>82.56</v>
      </c>
      <c r="F1866" s="8"/>
    </row>
    <row r="1867" spans="1:6" ht="15.75" hidden="1" thickBot="1" x14ac:dyDescent="0.3">
      <c r="A1867" t="s">
        <v>5</v>
      </c>
      <c r="B1867">
        <v>2040</v>
      </c>
      <c r="C1867" t="s">
        <v>23</v>
      </c>
      <c r="D1867" t="s">
        <v>31</v>
      </c>
      <c r="E1867">
        <v>63.72</v>
      </c>
      <c r="F1867" s="8"/>
    </row>
    <row r="1868" spans="1:6" ht="15.75" hidden="1" thickBot="1" x14ac:dyDescent="0.3">
      <c r="A1868" t="s">
        <v>5</v>
      </c>
      <c r="B1868">
        <v>2040</v>
      </c>
      <c r="C1868" t="s">
        <v>24</v>
      </c>
      <c r="D1868" t="s">
        <v>31</v>
      </c>
      <c r="E1868">
        <v>43.96</v>
      </c>
      <c r="F1868" s="8"/>
    </row>
    <row r="1869" spans="1:6" ht="15.75" hidden="1" thickBot="1" x14ac:dyDescent="0.3">
      <c r="A1869" t="s">
        <v>5</v>
      </c>
      <c r="B1869">
        <v>2040</v>
      </c>
      <c r="C1869" t="s">
        <v>25</v>
      </c>
      <c r="D1869" t="s">
        <v>31</v>
      </c>
      <c r="E1869">
        <v>17.97</v>
      </c>
      <c r="F1869" s="8"/>
    </row>
    <row r="1870" spans="1:6" ht="15.75" hidden="1" thickBot="1" x14ac:dyDescent="0.3">
      <c r="A1870" t="s">
        <v>5</v>
      </c>
      <c r="B1870">
        <v>2040</v>
      </c>
      <c r="C1870" t="s">
        <v>26</v>
      </c>
      <c r="D1870" t="s">
        <v>31</v>
      </c>
      <c r="E1870">
        <v>6.88</v>
      </c>
      <c r="F1870" s="8"/>
    </row>
    <row r="1871" spans="1:6" ht="15.75" hidden="1" thickBot="1" x14ac:dyDescent="0.3">
      <c r="A1871" t="s">
        <v>5</v>
      </c>
      <c r="B1871">
        <v>2040</v>
      </c>
      <c r="C1871" t="s">
        <v>6</v>
      </c>
      <c r="D1871" t="s">
        <v>32</v>
      </c>
      <c r="E1871">
        <v>0</v>
      </c>
      <c r="F1871" s="8"/>
    </row>
    <row r="1872" spans="1:6" ht="15.75" hidden="1" thickBot="1" x14ac:dyDescent="0.3">
      <c r="A1872" t="s">
        <v>5</v>
      </c>
      <c r="B1872">
        <v>2040</v>
      </c>
      <c r="C1872" t="s">
        <v>7</v>
      </c>
      <c r="D1872" t="s">
        <v>32</v>
      </c>
      <c r="E1872">
        <v>0</v>
      </c>
      <c r="F1872" s="8"/>
    </row>
    <row r="1873" spans="1:6" ht="15.75" hidden="1" thickBot="1" x14ac:dyDescent="0.3">
      <c r="A1873" t="s">
        <v>5</v>
      </c>
      <c r="B1873">
        <v>2040</v>
      </c>
      <c r="C1873" t="s">
        <v>8</v>
      </c>
      <c r="D1873" t="s">
        <v>32</v>
      </c>
      <c r="E1873">
        <v>0</v>
      </c>
      <c r="F1873" s="8"/>
    </row>
    <row r="1874" spans="1:6" ht="15.75" hidden="1" thickBot="1" x14ac:dyDescent="0.3">
      <c r="A1874" t="s">
        <v>5</v>
      </c>
      <c r="B1874">
        <v>2040</v>
      </c>
      <c r="C1874" t="s">
        <v>9</v>
      </c>
      <c r="D1874" t="s">
        <v>32</v>
      </c>
      <c r="E1874">
        <v>67.849999999999994</v>
      </c>
      <c r="F1874" s="8"/>
    </row>
    <row r="1875" spans="1:6" ht="15.75" hidden="1" thickBot="1" x14ac:dyDescent="0.3">
      <c r="A1875" t="s">
        <v>5</v>
      </c>
      <c r="B1875">
        <v>2040</v>
      </c>
      <c r="C1875" t="s">
        <v>10</v>
      </c>
      <c r="D1875" t="s">
        <v>32</v>
      </c>
      <c r="E1875">
        <v>364.08</v>
      </c>
      <c r="F1875" s="8"/>
    </row>
    <row r="1876" spans="1:6" ht="15.75" hidden="1" thickBot="1" x14ac:dyDescent="0.3">
      <c r="A1876" t="s">
        <v>5</v>
      </c>
      <c r="B1876">
        <v>2040</v>
      </c>
      <c r="C1876" t="s">
        <v>11</v>
      </c>
      <c r="D1876" t="s">
        <v>32</v>
      </c>
      <c r="E1876">
        <v>274.91000000000003</v>
      </c>
      <c r="F1876" s="8"/>
    </row>
    <row r="1877" spans="1:6" ht="15.75" hidden="1" thickBot="1" x14ac:dyDescent="0.3">
      <c r="A1877" t="s">
        <v>5</v>
      </c>
      <c r="B1877">
        <v>2040</v>
      </c>
      <c r="C1877" t="s">
        <v>12</v>
      </c>
      <c r="D1877" t="s">
        <v>32</v>
      </c>
      <c r="E1877">
        <v>244.42</v>
      </c>
      <c r="F1877" s="8"/>
    </row>
    <row r="1878" spans="1:6" ht="15.75" hidden="1" thickBot="1" x14ac:dyDescent="0.3">
      <c r="A1878" t="s">
        <v>5</v>
      </c>
      <c r="B1878">
        <v>2040</v>
      </c>
      <c r="C1878" t="s">
        <v>13</v>
      </c>
      <c r="D1878" t="s">
        <v>32</v>
      </c>
      <c r="E1878">
        <v>254.98</v>
      </c>
      <c r="F1878" s="8"/>
    </row>
    <row r="1879" spans="1:6" ht="15.75" hidden="1" thickBot="1" x14ac:dyDescent="0.3">
      <c r="A1879" t="s">
        <v>5</v>
      </c>
      <c r="B1879">
        <v>2040</v>
      </c>
      <c r="C1879" t="s">
        <v>14</v>
      </c>
      <c r="D1879" t="s">
        <v>32</v>
      </c>
      <c r="E1879">
        <v>282.77999999999997</v>
      </c>
      <c r="F1879" s="8"/>
    </row>
    <row r="1880" spans="1:6" ht="15.75" hidden="1" thickBot="1" x14ac:dyDescent="0.3">
      <c r="A1880" t="s">
        <v>5</v>
      </c>
      <c r="B1880">
        <v>2040</v>
      </c>
      <c r="C1880" t="s">
        <v>15</v>
      </c>
      <c r="D1880" t="s">
        <v>32</v>
      </c>
      <c r="E1880">
        <v>310.82</v>
      </c>
      <c r="F1880" s="8"/>
    </row>
    <row r="1881" spans="1:6" ht="15.75" hidden="1" thickBot="1" x14ac:dyDescent="0.3">
      <c r="A1881" t="s">
        <v>5</v>
      </c>
      <c r="B1881">
        <v>2040</v>
      </c>
      <c r="C1881" t="s">
        <v>16</v>
      </c>
      <c r="D1881" t="s">
        <v>32</v>
      </c>
      <c r="E1881">
        <v>299.27</v>
      </c>
      <c r="F1881" s="8"/>
    </row>
    <row r="1882" spans="1:6" ht="15.75" hidden="1" thickBot="1" x14ac:dyDescent="0.3">
      <c r="A1882" t="s">
        <v>5</v>
      </c>
      <c r="B1882">
        <v>2040</v>
      </c>
      <c r="C1882" t="s">
        <v>17</v>
      </c>
      <c r="D1882" t="s">
        <v>32</v>
      </c>
      <c r="E1882">
        <v>298.38</v>
      </c>
      <c r="F1882" s="8"/>
    </row>
    <row r="1883" spans="1:6" ht="15.75" hidden="1" thickBot="1" x14ac:dyDescent="0.3">
      <c r="A1883" t="s">
        <v>5</v>
      </c>
      <c r="B1883">
        <v>2040</v>
      </c>
      <c r="C1883" t="s">
        <v>18</v>
      </c>
      <c r="D1883" t="s">
        <v>32</v>
      </c>
      <c r="E1883">
        <v>289.45999999999998</v>
      </c>
      <c r="F1883" s="8"/>
    </row>
    <row r="1884" spans="1:6" ht="15.75" hidden="1" thickBot="1" x14ac:dyDescent="0.3">
      <c r="A1884" t="s">
        <v>5</v>
      </c>
      <c r="B1884">
        <v>2040</v>
      </c>
      <c r="C1884" t="s">
        <v>19</v>
      </c>
      <c r="D1884" t="s">
        <v>32</v>
      </c>
      <c r="E1884">
        <v>311.7</v>
      </c>
      <c r="F1884" s="8"/>
    </row>
    <row r="1885" spans="1:6" ht="15.75" hidden="1" thickBot="1" x14ac:dyDescent="0.3">
      <c r="A1885" t="s">
        <v>5</v>
      </c>
      <c r="B1885">
        <v>2040</v>
      </c>
      <c r="C1885" t="s">
        <v>20</v>
      </c>
      <c r="D1885" t="s">
        <v>32</v>
      </c>
      <c r="E1885">
        <v>335.07</v>
      </c>
      <c r="F1885" s="8"/>
    </row>
    <row r="1886" spans="1:6" ht="15.75" hidden="1" thickBot="1" x14ac:dyDescent="0.3">
      <c r="A1886" t="s">
        <v>5</v>
      </c>
      <c r="B1886">
        <v>2040</v>
      </c>
      <c r="C1886" t="s">
        <v>21</v>
      </c>
      <c r="D1886" t="s">
        <v>32</v>
      </c>
      <c r="E1886">
        <v>281.44</v>
      </c>
      <c r="F1886" s="8"/>
    </row>
    <row r="1887" spans="1:6" ht="15.75" hidden="1" thickBot="1" x14ac:dyDescent="0.3">
      <c r="A1887" t="s">
        <v>5</v>
      </c>
      <c r="B1887">
        <v>2040</v>
      </c>
      <c r="C1887" t="s">
        <v>22</v>
      </c>
      <c r="D1887" t="s">
        <v>32</v>
      </c>
      <c r="E1887">
        <v>210.69</v>
      </c>
      <c r="F1887" s="8"/>
    </row>
    <row r="1888" spans="1:6" ht="15.75" hidden="1" thickBot="1" x14ac:dyDescent="0.3">
      <c r="A1888" t="s">
        <v>5</v>
      </c>
      <c r="B1888">
        <v>2040</v>
      </c>
      <c r="C1888" t="s">
        <v>23</v>
      </c>
      <c r="D1888" t="s">
        <v>32</v>
      </c>
      <c r="E1888">
        <v>146.91999999999999</v>
      </c>
      <c r="F1888" s="8"/>
    </row>
    <row r="1889" spans="1:6" ht="15.75" hidden="1" thickBot="1" x14ac:dyDescent="0.3">
      <c r="A1889" t="s">
        <v>5</v>
      </c>
      <c r="B1889">
        <v>2040</v>
      </c>
      <c r="C1889" t="s">
        <v>24</v>
      </c>
      <c r="D1889" t="s">
        <v>32</v>
      </c>
      <c r="E1889">
        <v>92.25</v>
      </c>
      <c r="F1889" s="8"/>
    </row>
    <row r="1890" spans="1:6" ht="15.75" hidden="1" thickBot="1" x14ac:dyDescent="0.3">
      <c r="A1890" t="s">
        <v>5</v>
      </c>
      <c r="B1890">
        <v>2040</v>
      </c>
      <c r="C1890" t="s">
        <v>25</v>
      </c>
      <c r="D1890" t="s">
        <v>32</v>
      </c>
      <c r="E1890">
        <v>34.46</v>
      </c>
      <c r="F1890" s="8"/>
    </row>
    <row r="1891" spans="1:6" ht="15.75" hidden="1" thickBot="1" x14ac:dyDescent="0.3">
      <c r="A1891" t="s">
        <v>5</v>
      </c>
      <c r="B1891">
        <v>2040</v>
      </c>
      <c r="C1891" t="s">
        <v>26</v>
      </c>
      <c r="D1891" t="s">
        <v>32</v>
      </c>
      <c r="E1891">
        <v>9.49</v>
      </c>
      <c r="F1891" s="8"/>
    </row>
    <row r="1892" spans="1:6" ht="15.75" hidden="1" thickBot="1" x14ac:dyDescent="0.3">
      <c r="A1892" t="s">
        <v>5</v>
      </c>
      <c r="B1892">
        <v>2040</v>
      </c>
      <c r="C1892" t="s">
        <v>6</v>
      </c>
      <c r="D1892" t="s">
        <v>33</v>
      </c>
      <c r="E1892">
        <v>0</v>
      </c>
      <c r="F1892" s="8"/>
    </row>
    <row r="1893" spans="1:6" ht="15.75" hidden="1" thickBot="1" x14ac:dyDescent="0.3">
      <c r="A1893" t="s">
        <v>5</v>
      </c>
      <c r="B1893">
        <v>2040</v>
      </c>
      <c r="C1893" t="s">
        <v>7</v>
      </c>
      <c r="D1893" t="s">
        <v>33</v>
      </c>
      <c r="E1893">
        <v>0</v>
      </c>
      <c r="F1893" s="8"/>
    </row>
    <row r="1894" spans="1:6" ht="15.75" hidden="1" thickBot="1" x14ac:dyDescent="0.3">
      <c r="A1894" t="s">
        <v>5</v>
      </c>
      <c r="B1894">
        <v>2040</v>
      </c>
      <c r="C1894" t="s">
        <v>8</v>
      </c>
      <c r="D1894" t="s">
        <v>33</v>
      </c>
      <c r="E1894">
        <v>0</v>
      </c>
      <c r="F1894" s="8"/>
    </row>
    <row r="1895" spans="1:6" ht="15.75" hidden="1" thickBot="1" x14ac:dyDescent="0.3">
      <c r="A1895" t="s">
        <v>5</v>
      </c>
      <c r="B1895">
        <v>2040</v>
      </c>
      <c r="C1895" t="s">
        <v>9</v>
      </c>
      <c r="D1895" t="s">
        <v>33</v>
      </c>
      <c r="E1895">
        <v>0</v>
      </c>
      <c r="F1895" s="8"/>
    </row>
    <row r="1896" spans="1:6" ht="15.75" hidden="1" thickBot="1" x14ac:dyDescent="0.3">
      <c r="A1896" t="s">
        <v>5</v>
      </c>
      <c r="B1896">
        <v>2040</v>
      </c>
      <c r="C1896" t="s">
        <v>10</v>
      </c>
      <c r="D1896" t="s">
        <v>33</v>
      </c>
      <c r="E1896">
        <v>34.200000000000003</v>
      </c>
      <c r="F1896" s="8"/>
    </row>
    <row r="1897" spans="1:6" ht="15.75" hidden="1" thickBot="1" x14ac:dyDescent="0.3">
      <c r="A1897" t="s">
        <v>5</v>
      </c>
      <c r="B1897">
        <v>2040</v>
      </c>
      <c r="C1897" t="s">
        <v>11</v>
      </c>
      <c r="D1897" t="s">
        <v>33</v>
      </c>
      <c r="E1897">
        <v>175.71</v>
      </c>
      <c r="F1897" s="8"/>
    </row>
    <row r="1898" spans="1:6" ht="15.75" hidden="1" thickBot="1" x14ac:dyDescent="0.3">
      <c r="A1898" t="s">
        <v>5</v>
      </c>
      <c r="B1898">
        <v>2040</v>
      </c>
      <c r="C1898" t="s">
        <v>12</v>
      </c>
      <c r="D1898" t="s">
        <v>33</v>
      </c>
      <c r="E1898">
        <v>227.05</v>
      </c>
      <c r="F1898" s="8"/>
    </row>
    <row r="1899" spans="1:6" ht="15.75" hidden="1" thickBot="1" x14ac:dyDescent="0.3">
      <c r="A1899" t="s">
        <v>5</v>
      </c>
      <c r="B1899">
        <v>2040</v>
      </c>
      <c r="C1899" t="s">
        <v>13</v>
      </c>
      <c r="D1899" t="s">
        <v>33</v>
      </c>
      <c r="E1899">
        <v>217.77</v>
      </c>
      <c r="F1899" s="8"/>
    </row>
    <row r="1900" spans="1:6" ht="15.75" hidden="1" thickBot="1" x14ac:dyDescent="0.3">
      <c r="A1900" t="s">
        <v>5</v>
      </c>
      <c r="B1900">
        <v>2040</v>
      </c>
      <c r="C1900" t="s">
        <v>14</v>
      </c>
      <c r="D1900" t="s">
        <v>33</v>
      </c>
      <c r="E1900">
        <v>222.43</v>
      </c>
      <c r="F1900" s="8"/>
    </row>
    <row r="1901" spans="1:6" ht="15.75" hidden="1" thickBot="1" x14ac:dyDescent="0.3">
      <c r="A1901" t="s">
        <v>5</v>
      </c>
      <c r="B1901">
        <v>2040</v>
      </c>
      <c r="C1901" t="s">
        <v>15</v>
      </c>
      <c r="D1901" t="s">
        <v>33</v>
      </c>
      <c r="E1901">
        <v>225.67</v>
      </c>
      <c r="F1901" s="8"/>
    </row>
    <row r="1902" spans="1:6" ht="15.75" hidden="1" thickBot="1" x14ac:dyDescent="0.3">
      <c r="A1902" t="s">
        <v>5</v>
      </c>
      <c r="B1902">
        <v>2040</v>
      </c>
      <c r="C1902" t="s">
        <v>16</v>
      </c>
      <c r="D1902" t="s">
        <v>33</v>
      </c>
      <c r="E1902">
        <v>200.68</v>
      </c>
      <c r="F1902" s="8"/>
    </row>
    <row r="1903" spans="1:6" ht="15.75" hidden="1" thickBot="1" x14ac:dyDescent="0.3">
      <c r="A1903" t="s">
        <v>5</v>
      </c>
      <c r="B1903">
        <v>2040</v>
      </c>
      <c r="C1903" t="s">
        <v>17</v>
      </c>
      <c r="D1903" t="s">
        <v>33</v>
      </c>
      <c r="E1903">
        <v>184.98</v>
      </c>
      <c r="F1903" s="8"/>
    </row>
    <row r="1904" spans="1:6" ht="15.75" hidden="1" thickBot="1" x14ac:dyDescent="0.3">
      <c r="A1904" t="s">
        <v>5</v>
      </c>
      <c r="B1904">
        <v>2040</v>
      </c>
      <c r="C1904" t="s">
        <v>18</v>
      </c>
      <c r="D1904" t="s">
        <v>33</v>
      </c>
      <c r="E1904">
        <v>166.11</v>
      </c>
      <c r="F1904" s="8"/>
    </row>
    <row r="1905" spans="1:37" ht="15.75" hidden="1" thickBot="1" x14ac:dyDescent="0.3">
      <c r="A1905" t="s">
        <v>5</v>
      </c>
      <c r="B1905">
        <v>2040</v>
      </c>
      <c r="C1905" t="s">
        <v>19</v>
      </c>
      <c r="D1905" t="s">
        <v>33</v>
      </c>
      <c r="E1905">
        <v>166.78</v>
      </c>
      <c r="F1905" s="8"/>
    </row>
    <row r="1906" spans="1:37" ht="15.75" hidden="1" thickBot="1" x14ac:dyDescent="0.3">
      <c r="A1906" t="s">
        <v>5</v>
      </c>
      <c r="B1906">
        <v>2040</v>
      </c>
      <c r="C1906" t="s">
        <v>20</v>
      </c>
      <c r="D1906" t="s">
        <v>33</v>
      </c>
      <c r="E1906">
        <v>167.93</v>
      </c>
      <c r="F1906" s="8"/>
    </row>
    <row r="1907" spans="1:37" ht="15.75" hidden="1" thickBot="1" x14ac:dyDescent="0.3">
      <c r="A1907" t="s">
        <v>5</v>
      </c>
      <c r="B1907">
        <v>2040</v>
      </c>
      <c r="C1907" t="s">
        <v>21</v>
      </c>
      <c r="D1907" t="s">
        <v>33</v>
      </c>
      <c r="E1907">
        <v>140.79</v>
      </c>
      <c r="F1907" s="8"/>
    </row>
    <row r="1908" spans="1:37" ht="15.75" hidden="1" thickBot="1" x14ac:dyDescent="0.3">
      <c r="A1908" t="s">
        <v>5</v>
      </c>
      <c r="B1908">
        <v>2040</v>
      </c>
      <c r="C1908" t="s">
        <v>22</v>
      </c>
      <c r="D1908" t="s">
        <v>33</v>
      </c>
      <c r="E1908">
        <v>99.38</v>
      </c>
      <c r="F1908" s="8"/>
    </row>
    <row r="1909" spans="1:37" ht="15.75" hidden="1" thickBot="1" x14ac:dyDescent="0.3">
      <c r="A1909" t="s">
        <v>5</v>
      </c>
      <c r="B1909">
        <v>2040</v>
      </c>
      <c r="C1909" t="s">
        <v>23</v>
      </c>
      <c r="D1909" t="s">
        <v>33</v>
      </c>
      <c r="E1909">
        <v>64.86</v>
      </c>
      <c r="F1909" s="8"/>
    </row>
    <row r="1910" spans="1:37" ht="15.75" hidden="1" thickBot="1" x14ac:dyDescent="0.3">
      <c r="A1910" t="s">
        <v>5</v>
      </c>
      <c r="B1910">
        <v>2040</v>
      </c>
      <c r="C1910" t="s">
        <v>24</v>
      </c>
      <c r="D1910" t="s">
        <v>33</v>
      </c>
      <c r="E1910">
        <v>37.26</v>
      </c>
      <c r="F1910" s="8"/>
    </row>
    <row r="1911" spans="1:37" ht="15.75" hidden="1" thickBot="1" x14ac:dyDescent="0.3">
      <c r="A1911" t="s">
        <v>5</v>
      </c>
      <c r="B1911">
        <v>2040</v>
      </c>
      <c r="C1911" t="s">
        <v>25</v>
      </c>
      <c r="D1911" t="s">
        <v>33</v>
      </c>
      <c r="E1911">
        <v>12.85</v>
      </c>
      <c r="F1911" s="8"/>
    </row>
    <row r="1912" spans="1:37" ht="15.75" hidden="1" thickBot="1" x14ac:dyDescent="0.3">
      <c r="A1912" t="s">
        <v>5</v>
      </c>
      <c r="B1912">
        <v>2040</v>
      </c>
      <c r="C1912" t="s">
        <v>26</v>
      </c>
      <c r="D1912" t="s">
        <v>33</v>
      </c>
      <c r="E1912">
        <v>2.95</v>
      </c>
      <c r="F1912" s="12"/>
    </row>
    <row r="1913" spans="1:37" ht="15.75" thickBot="1" x14ac:dyDescent="0.3">
      <c r="A1913" t="s">
        <v>5</v>
      </c>
      <c r="B1913">
        <v>2045</v>
      </c>
      <c r="C1913" t="s">
        <v>6</v>
      </c>
      <c r="D1913" t="s">
        <v>27</v>
      </c>
      <c r="E1913">
        <v>409.25</v>
      </c>
      <c r="F1913" s="4">
        <f t="shared" ref="F1913" si="443">E1913+E1914+E1915+E1937+E1958+E1979+E2000+E2021+E2042</f>
        <v>1672.1</v>
      </c>
      <c r="G1913" s="17">
        <f t="shared" ref="G1913:G1919" si="444">F1913/1000</f>
        <v>1.6720999999999999</v>
      </c>
      <c r="H1913" s="18" t="s">
        <v>117</v>
      </c>
      <c r="I1913" s="17">
        <f t="shared" ref="I1913" si="445">E1913+E1914+E1915</f>
        <v>1237.8499999999999</v>
      </c>
      <c r="J1913" s="19">
        <f t="shared" ref="J1913:J1919" si="446">I1913/1000</f>
        <v>1.2378499999999999</v>
      </c>
      <c r="K1913" s="18" t="s">
        <v>97</v>
      </c>
      <c r="L1913">
        <f>SUM(N1913:O1913)</f>
        <v>1.9543999999999999</v>
      </c>
      <c r="M1913" s="17">
        <f t="shared" ref="M1913" si="447">G1913</f>
        <v>1.6720999999999999</v>
      </c>
      <c r="N1913" s="19">
        <f t="shared" ref="N1913" si="448">J1928+J1929+J1930</f>
        <v>0.10663</v>
      </c>
      <c r="O1913" s="19">
        <f t="shared" ref="O1913" si="449">J1931+J1932</f>
        <v>1.8477699999999999</v>
      </c>
      <c r="P1913" s="19">
        <f t="shared" ref="P1913" si="450">J1933</f>
        <v>5.5654699999999995</v>
      </c>
      <c r="Q1913" s="18">
        <f t="shared" ref="Q1913" si="451">O1913/N1913</f>
        <v>17.328800525180529</v>
      </c>
      <c r="R1913" s="5">
        <f t="shared" ref="R1913" si="452">J1913</f>
        <v>1.2378499999999999</v>
      </c>
      <c r="S1913" s="6">
        <f>J1914+J1915+J1916+J1921+J1922+J1923</f>
        <v>1.2413700000000001</v>
      </c>
      <c r="T1913" s="6">
        <f>J1917+J1918+J1924+J1925</f>
        <v>6.7127500000000007</v>
      </c>
      <c r="U1913" s="6"/>
      <c r="V1913" s="7">
        <f t="shared" ref="V1913" si="453">T1913/S1913</f>
        <v>5.4075336120576463</v>
      </c>
      <c r="W1913" s="5">
        <f>J1913</f>
        <v>1.2378499999999999</v>
      </c>
      <c r="X1913" s="6">
        <f>J1914+J1915+J1916</f>
        <v>0.71062999999999998</v>
      </c>
      <c r="Y1913" s="6">
        <f>J1917+J1918</f>
        <v>4.4413200000000002</v>
      </c>
      <c r="Z1913" s="6">
        <f>J1919</f>
        <v>2.8021699999999998</v>
      </c>
      <c r="AA1913" s="7">
        <f>Y1913/X1913</f>
        <v>6.2498346537579339</v>
      </c>
      <c r="AB1913" s="5">
        <f>G1913</f>
        <v>1.6720999999999999</v>
      </c>
      <c r="AC1913" s="6">
        <f>G1914+G1915+G1916</f>
        <v>0.34863</v>
      </c>
      <c r="AD1913" s="6">
        <f>G1917+G1918</f>
        <v>4.3690700000000007</v>
      </c>
      <c r="AE1913" s="6">
        <f>G1919</f>
        <v>2.8021699999999998</v>
      </c>
      <c r="AF1913" s="7">
        <f>AD1913/AC1913</f>
        <v>12.532111407509396</v>
      </c>
      <c r="AG1913" s="5">
        <f>G1913</f>
        <v>1.6720999999999999</v>
      </c>
      <c r="AH1913" s="6">
        <f>G1914+G1915+G1916+G1917</f>
        <v>2.9516300000000002</v>
      </c>
      <c r="AI1913" s="6">
        <f>+G1918</f>
        <v>1.7660700000000003</v>
      </c>
      <c r="AJ1913" s="6">
        <f>G1919</f>
        <v>2.8021699999999998</v>
      </c>
      <c r="AK1913" s="7">
        <f>AI1913/AH1913</f>
        <v>0.59833718995944618</v>
      </c>
    </row>
    <row r="1914" spans="1:37" ht="15.75" hidden="1" thickBot="1" x14ac:dyDescent="0.3">
      <c r="A1914" t="s">
        <v>5</v>
      </c>
      <c r="B1914">
        <v>2045</v>
      </c>
      <c r="C1914" t="s">
        <v>7</v>
      </c>
      <c r="D1914" t="s">
        <v>27</v>
      </c>
      <c r="E1914">
        <v>409.97</v>
      </c>
      <c r="F1914" s="8">
        <f t="shared" ref="F1914" si="454">E1938+E1939+E1940+E1941+E1942+E1943+E1944+E1945+E1946+E1959+E1960+E1961+E1962+E1963+E1964+E1965+E1966+E1967</f>
        <v>4.1499999999999995</v>
      </c>
      <c r="G1914" s="5">
        <f t="shared" si="444"/>
        <v>4.1499999999999992E-3</v>
      </c>
      <c r="H1914" s="7" t="s">
        <v>43</v>
      </c>
      <c r="I1914" s="5">
        <f t="shared" ref="I1914" si="455">E1937+E1938+E1939+E1940+E1941+E1942+E1943+E1944+E1945+E1946+E1958+E1959+E1960+E1961+E1962+E1963+E1964+E1965+E1966+E1967</f>
        <v>4.5799999999999992</v>
      </c>
      <c r="J1914" s="6">
        <f t="shared" si="446"/>
        <v>4.579999999999999E-3</v>
      </c>
      <c r="K1914" s="7" t="s">
        <v>43</v>
      </c>
      <c r="M1914" s="5"/>
      <c r="N1914" s="6"/>
      <c r="O1914" s="6"/>
      <c r="P1914" s="6"/>
      <c r="Q1914" s="7"/>
      <c r="R1914" s="5"/>
      <c r="S1914" s="6"/>
      <c r="T1914" s="6"/>
      <c r="U1914" s="6"/>
      <c r="V1914" s="6"/>
      <c r="W1914" s="5"/>
      <c r="X1914" s="6"/>
      <c r="Y1914" s="6"/>
      <c r="Z1914" s="6"/>
      <c r="AA1914" s="6"/>
      <c r="AB1914" s="5"/>
      <c r="AC1914" s="6"/>
      <c r="AD1914" s="6"/>
      <c r="AE1914" s="6"/>
      <c r="AF1914" s="6"/>
      <c r="AG1914" s="5"/>
      <c r="AH1914" s="6"/>
      <c r="AI1914" s="6"/>
      <c r="AJ1914" s="6"/>
      <c r="AK1914" s="7"/>
    </row>
    <row r="1915" spans="1:37" ht="15.75" hidden="1" thickBot="1" x14ac:dyDescent="0.3">
      <c r="A1915" t="s">
        <v>5</v>
      </c>
      <c r="B1915">
        <v>2045</v>
      </c>
      <c r="C1915" t="s">
        <v>8</v>
      </c>
      <c r="D1915" t="s">
        <v>27</v>
      </c>
      <c r="E1915">
        <v>418.63</v>
      </c>
      <c r="F1915" s="8">
        <f t="shared" ref="F1915" si="456">E1980+E1981+E1982+E1983+E1984+E1985+E1986+E1987+E1988</f>
        <v>27.080000000000002</v>
      </c>
      <c r="G1915" s="5">
        <f t="shared" si="444"/>
        <v>2.7080000000000003E-2</v>
      </c>
      <c r="H1915" s="7" t="s">
        <v>30</v>
      </c>
      <c r="I1915" s="5">
        <f t="shared" ref="I1915" si="457">E1979+E1980+E1981+E1982+E1983+E1984+E1985+E1986+E1987+E1988</f>
        <v>75.839999999999975</v>
      </c>
      <c r="J1915" s="6">
        <f t="shared" si="446"/>
        <v>7.5839999999999977E-2</v>
      </c>
      <c r="K1915" s="7" t="s">
        <v>30</v>
      </c>
      <c r="M1915" s="5"/>
      <c r="N1915" s="6"/>
      <c r="O1915" s="6"/>
      <c r="P1915" s="6"/>
      <c r="Q1915" s="7"/>
      <c r="R1915" s="5"/>
      <c r="S1915" s="6"/>
      <c r="T1915" s="6"/>
      <c r="U1915" s="6"/>
      <c r="V1915" s="6"/>
      <c r="W1915" s="5"/>
      <c r="X1915" s="6"/>
      <c r="Y1915" s="6"/>
      <c r="Z1915" s="6"/>
      <c r="AA1915" s="6"/>
      <c r="AB1915" s="5"/>
      <c r="AC1915" s="6"/>
      <c r="AD1915" s="6"/>
      <c r="AE1915" s="6"/>
      <c r="AF1915" s="6"/>
      <c r="AG1915" s="5"/>
      <c r="AH1915" s="6"/>
      <c r="AI1915" s="6"/>
      <c r="AJ1915" s="6"/>
      <c r="AK1915" s="7"/>
    </row>
    <row r="1916" spans="1:37" ht="15.75" hidden="1" thickBot="1" x14ac:dyDescent="0.3">
      <c r="A1916" t="s">
        <v>5</v>
      </c>
      <c r="B1916">
        <v>2045</v>
      </c>
      <c r="C1916" t="s">
        <v>9</v>
      </c>
      <c r="D1916" t="s">
        <v>27</v>
      </c>
      <c r="E1916">
        <v>0</v>
      </c>
      <c r="F1916" s="8">
        <f t="shared" ref="F1916" si="458">E2001+E2002+E2003+E2004+E2005+E2006+E2007+E2008+E2009</f>
        <v>317.40000000000003</v>
      </c>
      <c r="G1916" s="5">
        <f t="shared" si="444"/>
        <v>0.31740000000000002</v>
      </c>
      <c r="H1916" s="7" t="s">
        <v>44</v>
      </c>
      <c r="I1916" s="5">
        <f t="shared" ref="I1916" si="459">E2000+E2001+E2002+E2003+E2004+E2005+E2006+E2007+E2008+E2009</f>
        <v>630.21</v>
      </c>
      <c r="J1916" s="6">
        <f t="shared" si="446"/>
        <v>0.63021000000000005</v>
      </c>
      <c r="K1916" s="7" t="s">
        <v>44</v>
      </c>
      <c r="M1916" s="5"/>
      <c r="N1916" s="6"/>
      <c r="O1916" s="6"/>
      <c r="P1916" s="6"/>
      <c r="Q1916" s="7"/>
      <c r="R1916" s="5"/>
      <c r="S1916" s="6"/>
      <c r="T1916" s="6"/>
      <c r="U1916" s="6"/>
      <c r="V1916" s="6"/>
      <c r="W1916" s="5"/>
      <c r="X1916" s="6"/>
      <c r="Y1916" s="6"/>
      <c r="Z1916" s="6"/>
      <c r="AA1916" s="6"/>
      <c r="AB1916" s="5"/>
      <c r="AC1916" s="6"/>
      <c r="AD1916" s="6"/>
      <c r="AE1916" s="6"/>
      <c r="AF1916" s="6"/>
      <c r="AG1916" s="5"/>
      <c r="AH1916" s="6"/>
      <c r="AI1916" s="6"/>
      <c r="AJ1916" s="6"/>
      <c r="AK1916" s="7"/>
    </row>
    <row r="1917" spans="1:37" ht="15.75" hidden="1" thickBot="1" x14ac:dyDescent="0.3">
      <c r="A1917" t="s">
        <v>5</v>
      </c>
      <c r="B1917">
        <v>2045</v>
      </c>
      <c r="C1917" t="s">
        <v>10</v>
      </c>
      <c r="D1917" t="s">
        <v>27</v>
      </c>
      <c r="E1917">
        <v>0</v>
      </c>
      <c r="F1917" s="8">
        <f t="shared" ref="F1917" si="460">+E2022+E2023+E2024+E2025+E2026+E2027+E2028+E2029+E2030</f>
        <v>2603</v>
      </c>
      <c r="G1917" s="5">
        <f t="shared" si="444"/>
        <v>2.6030000000000002</v>
      </c>
      <c r="H1917" s="7" t="s">
        <v>45</v>
      </c>
      <c r="I1917" s="5">
        <f t="shared" ref="I1917" si="461">E2021+E2022+E2023+E2024+E2025+E2026+E2027+E2028+E2029+E2030</f>
        <v>2675.25</v>
      </c>
      <c r="J1917" s="6">
        <f t="shared" si="446"/>
        <v>2.6752500000000001</v>
      </c>
      <c r="K1917" s="7" t="s">
        <v>45</v>
      </c>
      <c r="M1917" s="5"/>
      <c r="N1917" s="6"/>
      <c r="O1917" s="6"/>
      <c r="P1917" s="6"/>
      <c r="Q1917" s="7"/>
      <c r="R1917" s="5"/>
      <c r="S1917" s="6"/>
      <c r="T1917" s="6"/>
      <c r="U1917" s="6"/>
      <c r="V1917" s="6"/>
      <c r="W1917" s="5"/>
      <c r="X1917" s="6"/>
      <c r="Y1917" s="6"/>
      <c r="Z1917" s="6"/>
      <c r="AA1917" s="6"/>
      <c r="AB1917" s="5"/>
      <c r="AC1917" s="6"/>
      <c r="AD1917" s="6"/>
      <c r="AE1917" s="6"/>
      <c r="AF1917" s="6"/>
      <c r="AG1917" s="5"/>
      <c r="AH1917" s="6"/>
      <c r="AI1917" s="6"/>
      <c r="AJ1917" s="6"/>
      <c r="AK1917" s="7"/>
    </row>
    <row r="1918" spans="1:37" ht="15.75" hidden="1" thickBot="1" x14ac:dyDescent="0.3">
      <c r="A1918" t="s">
        <v>5</v>
      </c>
      <c r="B1918">
        <v>2045</v>
      </c>
      <c r="C1918" t="s">
        <v>11</v>
      </c>
      <c r="D1918" t="s">
        <v>27</v>
      </c>
      <c r="E1918">
        <v>0</v>
      </c>
      <c r="F1918" s="8">
        <f t="shared" ref="F1918" si="462">E2043+E2044+E2045+E2046+E2047+E2048+E2049+E2050+E2051</f>
        <v>1766.0700000000002</v>
      </c>
      <c r="G1918" s="5">
        <f t="shared" si="444"/>
        <v>1.7660700000000003</v>
      </c>
      <c r="H1918" s="7" t="s">
        <v>46</v>
      </c>
      <c r="I1918" s="5">
        <f t="shared" ref="I1918" si="463">E2042+E2043+E2044+E2045+E2046+E2047+E2048+E2049+E2050+E2051</f>
        <v>1766.0700000000002</v>
      </c>
      <c r="J1918" s="6">
        <f t="shared" si="446"/>
        <v>1.7660700000000003</v>
      </c>
      <c r="K1918" s="7" t="s">
        <v>46</v>
      </c>
      <c r="M1918" s="5"/>
      <c r="N1918" s="6"/>
      <c r="O1918" s="6"/>
      <c r="P1918" s="6"/>
      <c r="Q1918" s="7"/>
      <c r="R1918" s="5"/>
      <c r="S1918" s="6"/>
      <c r="T1918" s="6"/>
      <c r="U1918" s="6"/>
      <c r="V1918" s="6"/>
      <c r="W1918" s="5"/>
      <c r="X1918" s="6"/>
      <c r="Y1918" s="6"/>
      <c r="Z1918" s="6"/>
      <c r="AA1918" s="6"/>
      <c r="AB1918" s="5"/>
      <c r="AC1918" s="6"/>
      <c r="AD1918" s="6"/>
      <c r="AE1918" s="6"/>
      <c r="AF1918" s="6"/>
      <c r="AG1918" s="5"/>
      <c r="AH1918" s="6"/>
      <c r="AI1918" s="6"/>
      <c r="AJ1918" s="6"/>
      <c r="AK1918" s="7"/>
    </row>
    <row r="1919" spans="1:37" ht="15.75" hidden="1" thickBot="1" x14ac:dyDescent="0.3">
      <c r="A1919" t="s">
        <v>5</v>
      </c>
      <c r="B1919">
        <v>2045</v>
      </c>
      <c r="C1919" t="s">
        <v>12</v>
      </c>
      <c r="D1919" t="s">
        <v>27</v>
      </c>
      <c r="E1919">
        <v>0</v>
      </c>
      <c r="F1919" s="8">
        <f t="shared" ref="F1919" si="464">E1947+E1948+E1949+E1950+E1951+E1952+E1953+E1954+E1968+E1969+E1970+E1971+E1972+E1973+E1974+E1975+E1989+E1990+E1991+E1992+E1993+E1994+E1995+E1996+E2010+E2011+E2012+E2013+E2014+E2015+E2016+E2017+E2031+E2032+E2033+E2034+E2035+E2036+E2037+E2038+E2052+E2053+E2054+E2055+E2056+E2057+E2058+E2059</f>
        <v>2802.1699999999996</v>
      </c>
      <c r="G1919" s="9">
        <f t="shared" si="444"/>
        <v>2.8021699999999998</v>
      </c>
      <c r="H1919" s="11" t="s">
        <v>118</v>
      </c>
      <c r="I1919" s="9">
        <f t="shared" ref="I1919" si="465">E1947+E1948+E1949+E1950+E1951+E1952+E1953+E1954+E1968+E1969+E1970+E1971+E1972+E1973+E1974+E1975+E1989+E1990+E1991+E1992+E1993+E1994+E1995+E1996+E2010+E2011+E2012+E2013+E2014+E2015+E2016+E2017+E2031+E2032+E2033+E2034+E2035+E2036+E2037+E2038+E2052+E2053+E2054+E2055+E2056+E2057+E2058+E2059</f>
        <v>2802.1699999999996</v>
      </c>
      <c r="J1919" s="10">
        <f t="shared" si="446"/>
        <v>2.8021699999999998</v>
      </c>
      <c r="K1919" s="11" t="s">
        <v>118</v>
      </c>
      <c r="M1919" s="9"/>
      <c r="N1919" s="10"/>
      <c r="O1919" s="10"/>
      <c r="P1919" s="10"/>
      <c r="Q1919" s="11"/>
      <c r="R1919" s="9"/>
      <c r="S1919" s="10"/>
      <c r="T1919" s="10"/>
      <c r="U1919" s="10"/>
      <c r="V1919" s="10"/>
      <c r="W1919" s="9"/>
      <c r="X1919" s="10"/>
      <c r="Y1919" s="10"/>
      <c r="Z1919" s="10"/>
      <c r="AA1919" s="10"/>
      <c r="AB1919" s="9"/>
      <c r="AC1919" s="10"/>
      <c r="AD1919" s="10"/>
      <c r="AE1919" s="10"/>
      <c r="AF1919" s="10"/>
      <c r="AG1919" s="9"/>
      <c r="AH1919" s="10"/>
      <c r="AI1919" s="10"/>
      <c r="AJ1919" s="10"/>
      <c r="AK1919" s="11"/>
    </row>
    <row r="1920" spans="1:37" ht="15.75" hidden="1" thickBot="1" x14ac:dyDescent="0.3">
      <c r="A1920" t="s">
        <v>5</v>
      </c>
      <c r="B1920">
        <v>2045</v>
      </c>
      <c r="C1920" t="s">
        <v>13</v>
      </c>
      <c r="D1920" t="s">
        <v>27</v>
      </c>
      <c r="E1920">
        <v>0</v>
      </c>
      <c r="F1920" s="8"/>
    </row>
    <row r="1921" spans="1:11" ht="15.75" hidden="1" thickBot="1" x14ac:dyDescent="0.3">
      <c r="A1921" t="s">
        <v>5</v>
      </c>
      <c r="B1921">
        <v>2045</v>
      </c>
      <c r="C1921" t="s">
        <v>14</v>
      </c>
      <c r="D1921" t="s">
        <v>27</v>
      </c>
      <c r="E1921">
        <v>0</v>
      </c>
      <c r="F1921" s="8"/>
      <c r="H1921" s="20" t="s">
        <v>62</v>
      </c>
      <c r="I1921" s="19">
        <f t="shared" ref="I1921" si="466">E1947+E1948+E1949+E1950+E1951+E1952+E1953+E1954+E1968+E1969+E1970+E1971+E1972+E1973+E1974+E1975</f>
        <v>0</v>
      </c>
      <c r="J1921" s="19">
        <f t="shared" ref="J1921:J1925" si="467">I1921/1000</f>
        <v>0</v>
      </c>
      <c r="K1921" s="18" t="s">
        <v>43</v>
      </c>
    </row>
    <row r="1922" spans="1:11" ht="15.75" hidden="1" thickBot="1" x14ac:dyDescent="0.3">
      <c r="A1922" t="s">
        <v>5</v>
      </c>
      <c r="B1922">
        <v>2045</v>
      </c>
      <c r="C1922" t="s">
        <v>15</v>
      </c>
      <c r="D1922" t="s">
        <v>27</v>
      </c>
      <c r="E1922">
        <v>0</v>
      </c>
      <c r="F1922" s="8"/>
      <c r="H1922" s="5"/>
      <c r="I1922" s="6">
        <f t="shared" ref="I1922" si="468">E1989+E1990+E1991+E1992+E1993+E1994+E1995+E1996</f>
        <v>54.930000000000007</v>
      </c>
      <c r="J1922" s="6">
        <f t="shared" si="467"/>
        <v>5.4930000000000007E-2</v>
      </c>
      <c r="K1922" s="7" t="s">
        <v>30</v>
      </c>
    </row>
    <row r="1923" spans="1:11" ht="15.75" hidden="1" thickBot="1" x14ac:dyDescent="0.3">
      <c r="A1923" t="s">
        <v>5</v>
      </c>
      <c r="B1923">
        <v>2045</v>
      </c>
      <c r="C1923" t="s">
        <v>16</v>
      </c>
      <c r="D1923" t="s">
        <v>27</v>
      </c>
      <c r="E1923">
        <v>0</v>
      </c>
      <c r="F1923" s="8"/>
      <c r="H1923" s="5"/>
      <c r="I1923" s="6">
        <f t="shared" ref="I1923" si="469">E2010+E2011+E2012+E2013+E2014+E2015+E2016+E2017</f>
        <v>475.81</v>
      </c>
      <c r="J1923" s="6">
        <f t="shared" si="467"/>
        <v>0.47581000000000001</v>
      </c>
      <c r="K1923" s="7" t="s">
        <v>44</v>
      </c>
    </row>
    <row r="1924" spans="1:11" ht="15.75" hidden="1" thickBot="1" x14ac:dyDescent="0.3">
      <c r="A1924" t="s">
        <v>5</v>
      </c>
      <c r="B1924">
        <v>2045</v>
      </c>
      <c r="C1924" t="s">
        <v>17</v>
      </c>
      <c r="D1924" t="s">
        <v>27</v>
      </c>
      <c r="E1924">
        <v>0</v>
      </c>
      <c r="F1924" s="8"/>
      <c r="H1924" s="5"/>
      <c r="I1924" s="6">
        <f t="shared" ref="I1924" si="470">E2031+E2032+E2033+E2034+E2035+E2036+E2037+E2038</f>
        <v>1504.52</v>
      </c>
      <c r="J1924" s="6">
        <f t="shared" si="467"/>
        <v>1.5045200000000001</v>
      </c>
      <c r="K1924" s="7" t="s">
        <v>45</v>
      </c>
    </row>
    <row r="1925" spans="1:11" ht="15.75" hidden="1" thickBot="1" x14ac:dyDescent="0.3">
      <c r="A1925" t="s">
        <v>5</v>
      </c>
      <c r="B1925">
        <v>2045</v>
      </c>
      <c r="C1925" t="s">
        <v>18</v>
      </c>
      <c r="D1925" t="s">
        <v>27</v>
      </c>
      <c r="E1925">
        <v>0</v>
      </c>
      <c r="F1925" s="8"/>
      <c r="H1925" s="9"/>
      <c r="I1925" s="10">
        <f t="shared" ref="I1925" si="471">E2052+E2053+E2054+E2055+E2056+E2057+E2058+E2059</f>
        <v>766.91000000000008</v>
      </c>
      <c r="J1925" s="10">
        <f t="shared" si="467"/>
        <v>0.76691000000000009</v>
      </c>
      <c r="K1925" s="11" t="s">
        <v>46</v>
      </c>
    </row>
    <row r="1926" spans="1:11" ht="15.75" hidden="1" thickBot="1" x14ac:dyDescent="0.3">
      <c r="A1926" t="s">
        <v>5</v>
      </c>
      <c r="B1926">
        <v>2045</v>
      </c>
      <c r="C1926" t="s">
        <v>19</v>
      </c>
      <c r="D1926" t="s">
        <v>27</v>
      </c>
      <c r="E1926">
        <v>0</v>
      </c>
      <c r="F1926" s="8"/>
    </row>
    <row r="1927" spans="1:11" ht="15.75" hidden="1" thickBot="1" x14ac:dyDescent="0.3">
      <c r="A1927" t="s">
        <v>5</v>
      </c>
      <c r="B1927">
        <v>2045</v>
      </c>
      <c r="C1927" t="s">
        <v>20</v>
      </c>
      <c r="D1927" t="s">
        <v>27</v>
      </c>
      <c r="E1927">
        <v>0</v>
      </c>
      <c r="F1927" s="8"/>
    </row>
    <row r="1928" spans="1:11" ht="15.75" hidden="1" thickBot="1" x14ac:dyDescent="0.3">
      <c r="A1928" t="s">
        <v>5</v>
      </c>
      <c r="B1928">
        <v>2045</v>
      </c>
      <c r="C1928" t="s">
        <v>21</v>
      </c>
      <c r="D1928" t="s">
        <v>27</v>
      </c>
      <c r="E1928">
        <v>0</v>
      </c>
      <c r="F1928" s="8"/>
      <c r="H1928" s="20" t="s">
        <v>119</v>
      </c>
      <c r="I1928" s="19">
        <f t="shared" ref="I1928" si="472">SUM(E1938:E1941)+SUM(E1959:E1962)</f>
        <v>1.95</v>
      </c>
      <c r="J1928" s="19">
        <f t="shared" ref="J1928:J1933" si="473">I1928/1000</f>
        <v>1.9499999999999999E-3</v>
      </c>
      <c r="K1928" s="18" t="s">
        <v>43</v>
      </c>
    </row>
    <row r="1929" spans="1:11" ht="15.75" hidden="1" thickBot="1" x14ac:dyDescent="0.3">
      <c r="A1929" t="s">
        <v>5</v>
      </c>
      <c r="B1929">
        <v>2045</v>
      </c>
      <c r="C1929" t="s">
        <v>22</v>
      </c>
      <c r="D1929" t="s">
        <v>27</v>
      </c>
      <c r="E1929">
        <v>0</v>
      </c>
      <c r="F1929" s="8"/>
      <c r="H1929" s="5"/>
      <c r="I1929" s="6">
        <f t="shared" ref="I1929" si="474">SUM(E1980:E1983)</f>
        <v>6.87</v>
      </c>
      <c r="J1929" s="6">
        <f t="shared" si="473"/>
        <v>6.8700000000000002E-3</v>
      </c>
      <c r="K1929" s="7" t="s">
        <v>30</v>
      </c>
    </row>
    <row r="1930" spans="1:11" ht="15.75" hidden="1" thickBot="1" x14ac:dyDescent="0.3">
      <c r="A1930" t="s">
        <v>5</v>
      </c>
      <c r="B1930">
        <v>2045</v>
      </c>
      <c r="C1930" t="s">
        <v>23</v>
      </c>
      <c r="D1930" t="s">
        <v>27</v>
      </c>
      <c r="E1930">
        <v>0</v>
      </c>
      <c r="F1930" s="8"/>
      <c r="H1930" s="5"/>
      <c r="I1930" s="6">
        <f t="shared" ref="I1930" si="475">SUM(E2001:E2004)</f>
        <v>97.81</v>
      </c>
      <c r="J1930" s="6">
        <f t="shared" si="473"/>
        <v>9.7810000000000008E-2</v>
      </c>
      <c r="K1930" s="7" t="s">
        <v>44</v>
      </c>
    </row>
    <row r="1931" spans="1:11" ht="15.75" hidden="1" thickBot="1" x14ac:dyDescent="0.3">
      <c r="A1931" t="s">
        <v>5</v>
      </c>
      <c r="B1931">
        <v>2045</v>
      </c>
      <c r="C1931" t="s">
        <v>24</v>
      </c>
      <c r="D1931" t="s">
        <v>27</v>
      </c>
      <c r="E1931">
        <v>0</v>
      </c>
      <c r="F1931" s="8"/>
      <c r="H1931" s="5"/>
      <c r="I1931" s="6">
        <f t="shared" ref="I1931" si="476">SUM(E2022:E2025)</f>
        <v>1144.04</v>
      </c>
      <c r="J1931" s="6">
        <f t="shared" si="473"/>
        <v>1.1440399999999999</v>
      </c>
      <c r="K1931" s="7" t="s">
        <v>45</v>
      </c>
    </row>
    <row r="1932" spans="1:11" ht="15.75" hidden="1" thickBot="1" x14ac:dyDescent="0.3">
      <c r="A1932" t="s">
        <v>5</v>
      </c>
      <c r="B1932">
        <v>2045</v>
      </c>
      <c r="C1932" t="s">
        <v>25</v>
      </c>
      <c r="D1932" t="s">
        <v>27</v>
      </c>
      <c r="E1932">
        <v>0</v>
      </c>
      <c r="F1932" s="8"/>
      <c r="H1932" s="9"/>
      <c r="I1932" s="10">
        <f t="shared" ref="I1932" si="477">SUM(E2043:E2046)</f>
        <v>703.73</v>
      </c>
      <c r="J1932" s="10">
        <f t="shared" si="473"/>
        <v>0.70372999999999997</v>
      </c>
      <c r="K1932" s="11" t="s">
        <v>46</v>
      </c>
    </row>
    <row r="1933" spans="1:11" ht="15.75" hidden="1" thickBot="1" x14ac:dyDescent="0.3">
      <c r="A1933" t="s">
        <v>5</v>
      </c>
      <c r="B1933">
        <v>2045</v>
      </c>
      <c r="C1933" t="s">
        <v>26</v>
      </c>
      <c r="D1933" t="s">
        <v>27</v>
      </c>
      <c r="E1933">
        <v>0</v>
      </c>
      <c r="F1933" s="8"/>
      <c r="I1933">
        <f t="shared" ref="I1933" si="478">SUM(E1942:E1954)+SUM(E1963:E1975)+SUM(E1984:E1996)+SUM(E2005:E2017)+SUM(E2026:E2038)+SUM(E2047:E2059)</f>
        <v>5565.4699999999993</v>
      </c>
      <c r="J1933" s="6">
        <f t="shared" si="473"/>
        <v>5.5654699999999995</v>
      </c>
      <c r="K1933" s="6" t="s">
        <v>120</v>
      </c>
    </row>
    <row r="1934" spans="1:11" ht="15.75" hidden="1" thickBot="1" x14ac:dyDescent="0.3">
      <c r="A1934" t="s">
        <v>5</v>
      </c>
      <c r="B1934">
        <v>2045</v>
      </c>
      <c r="C1934" t="s">
        <v>6</v>
      </c>
      <c r="D1934" t="s">
        <v>28</v>
      </c>
      <c r="E1934">
        <v>0</v>
      </c>
      <c r="F1934" s="8"/>
    </row>
    <row r="1935" spans="1:11" ht="15.75" hidden="1" thickBot="1" x14ac:dyDescent="0.3">
      <c r="A1935" t="s">
        <v>5</v>
      </c>
      <c r="B1935">
        <v>2045</v>
      </c>
      <c r="C1935" t="s">
        <v>7</v>
      </c>
      <c r="D1935" t="s">
        <v>28</v>
      </c>
      <c r="E1935">
        <v>0</v>
      </c>
      <c r="F1935" s="8"/>
    </row>
    <row r="1936" spans="1:11" ht="15.75" hidden="1" thickBot="1" x14ac:dyDescent="0.3">
      <c r="A1936" t="s">
        <v>5</v>
      </c>
      <c r="B1936">
        <v>2045</v>
      </c>
      <c r="C1936" t="s">
        <v>8</v>
      </c>
      <c r="D1936" t="s">
        <v>28</v>
      </c>
      <c r="E1936">
        <v>0</v>
      </c>
      <c r="F1936" s="8"/>
    </row>
    <row r="1937" spans="1:6" ht="15.75" hidden="1" thickBot="1" x14ac:dyDescent="0.3">
      <c r="A1937" t="s">
        <v>5</v>
      </c>
      <c r="B1937">
        <v>2045</v>
      </c>
      <c r="C1937" t="s">
        <v>9</v>
      </c>
      <c r="D1937" t="s">
        <v>28</v>
      </c>
      <c r="E1937">
        <v>0</v>
      </c>
      <c r="F1937" s="8"/>
    </row>
    <row r="1938" spans="1:6" ht="15.75" hidden="1" thickBot="1" x14ac:dyDescent="0.3">
      <c r="A1938" t="s">
        <v>5</v>
      </c>
      <c r="B1938">
        <v>2045</v>
      </c>
      <c r="C1938" t="s">
        <v>10</v>
      </c>
      <c r="D1938" t="s">
        <v>28</v>
      </c>
      <c r="E1938">
        <v>0</v>
      </c>
      <c r="F1938" s="8"/>
    </row>
    <row r="1939" spans="1:6" ht="15.75" hidden="1" thickBot="1" x14ac:dyDescent="0.3">
      <c r="A1939" t="s">
        <v>5</v>
      </c>
      <c r="B1939">
        <v>2045</v>
      </c>
      <c r="C1939" t="s">
        <v>11</v>
      </c>
      <c r="D1939" t="s">
        <v>28</v>
      </c>
      <c r="E1939">
        <v>0</v>
      </c>
      <c r="F1939" s="8"/>
    </row>
    <row r="1940" spans="1:6" ht="15.75" hidden="1" thickBot="1" x14ac:dyDescent="0.3">
      <c r="A1940" t="s">
        <v>5</v>
      </c>
      <c r="B1940">
        <v>2045</v>
      </c>
      <c r="C1940" t="s">
        <v>12</v>
      </c>
      <c r="D1940" t="s">
        <v>28</v>
      </c>
      <c r="E1940">
        <v>0</v>
      </c>
      <c r="F1940" s="8"/>
    </row>
    <row r="1941" spans="1:6" ht="15.75" hidden="1" thickBot="1" x14ac:dyDescent="0.3">
      <c r="A1941" t="s">
        <v>5</v>
      </c>
      <c r="B1941">
        <v>2045</v>
      </c>
      <c r="C1941" t="s">
        <v>13</v>
      </c>
      <c r="D1941" t="s">
        <v>28</v>
      </c>
      <c r="E1941">
        <v>0</v>
      </c>
      <c r="F1941" s="8"/>
    </row>
    <row r="1942" spans="1:6" ht="15.75" hidden="1" thickBot="1" x14ac:dyDescent="0.3">
      <c r="A1942" t="s">
        <v>5</v>
      </c>
      <c r="B1942">
        <v>2045</v>
      </c>
      <c r="C1942" t="s">
        <v>14</v>
      </c>
      <c r="D1942" t="s">
        <v>28</v>
      </c>
      <c r="E1942">
        <v>0</v>
      </c>
      <c r="F1942" s="8"/>
    </row>
    <row r="1943" spans="1:6" ht="15.75" hidden="1" thickBot="1" x14ac:dyDescent="0.3">
      <c r="A1943" t="s">
        <v>5</v>
      </c>
      <c r="B1943">
        <v>2045</v>
      </c>
      <c r="C1943" t="s">
        <v>15</v>
      </c>
      <c r="D1943" t="s">
        <v>28</v>
      </c>
      <c r="E1943">
        <v>0</v>
      </c>
      <c r="F1943" s="8"/>
    </row>
    <row r="1944" spans="1:6" ht="15.75" hidden="1" thickBot="1" x14ac:dyDescent="0.3">
      <c r="A1944" t="s">
        <v>5</v>
      </c>
      <c r="B1944">
        <v>2045</v>
      </c>
      <c r="C1944" t="s">
        <v>16</v>
      </c>
      <c r="D1944" t="s">
        <v>28</v>
      </c>
      <c r="E1944">
        <v>0</v>
      </c>
      <c r="F1944" s="8"/>
    </row>
    <row r="1945" spans="1:6" ht="15.75" hidden="1" thickBot="1" x14ac:dyDescent="0.3">
      <c r="A1945" t="s">
        <v>5</v>
      </c>
      <c r="B1945">
        <v>2045</v>
      </c>
      <c r="C1945" t="s">
        <v>17</v>
      </c>
      <c r="D1945" t="s">
        <v>28</v>
      </c>
      <c r="E1945">
        <v>0</v>
      </c>
      <c r="F1945" s="8"/>
    </row>
    <row r="1946" spans="1:6" ht="15.75" hidden="1" thickBot="1" x14ac:dyDescent="0.3">
      <c r="A1946" t="s">
        <v>5</v>
      </c>
      <c r="B1946">
        <v>2045</v>
      </c>
      <c r="C1946" t="s">
        <v>18</v>
      </c>
      <c r="D1946" t="s">
        <v>28</v>
      </c>
      <c r="E1946">
        <v>0</v>
      </c>
      <c r="F1946" s="8"/>
    </row>
    <row r="1947" spans="1:6" ht="15.75" hidden="1" thickBot="1" x14ac:dyDescent="0.3">
      <c r="A1947" t="s">
        <v>5</v>
      </c>
      <c r="B1947">
        <v>2045</v>
      </c>
      <c r="C1947" t="s">
        <v>19</v>
      </c>
      <c r="D1947" t="s">
        <v>28</v>
      </c>
      <c r="E1947">
        <v>0</v>
      </c>
      <c r="F1947" s="8"/>
    </row>
    <row r="1948" spans="1:6" ht="15.75" hidden="1" thickBot="1" x14ac:dyDescent="0.3">
      <c r="A1948" t="s">
        <v>5</v>
      </c>
      <c r="B1948">
        <v>2045</v>
      </c>
      <c r="C1948" t="s">
        <v>20</v>
      </c>
      <c r="D1948" t="s">
        <v>28</v>
      </c>
      <c r="E1948">
        <v>0</v>
      </c>
      <c r="F1948" s="8"/>
    </row>
    <row r="1949" spans="1:6" ht="15.75" hidden="1" thickBot="1" x14ac:dyDescent="0.3">
      <c r="A1949" t="s">
        <v>5</v>
      </c>
      <c r="B1949">
        <v>2045</v>
      </c>
      <c r="C1949" t="s">
        <v>21</v>
      </c>
      <c r="D1949" t="s">
        <v>28</v>
      </c>
      <c r="E1949">
        <v>0</v>
      </c>
      <c r="F1949" s="8"/>
    </row>
    <row r="1950" spans="1:6" ht="15.75" hidden="1" thickBot="1" x14ac:dyDescent="0.3">
      <c r="A1950" t="s">
        <v>5</v>
      </c>
      <c r="B1950">
        <v>2045</v>
      </c>
      <c r="C1950" t="s">
        <v>22</v>
      </c>
      <c r="D1950" t="s">
        <v>28</v>
      </c>
      <c r="E1950">
        <v>0</v>
      </c>
      <c r="F1950" s="8"/>
    </row>
    <row r="1951" spans="1:6" ht="15.75" hidden="1" thickBot="1" x14ac:dyDescent="0.3">
      <c r="A1951" t="s">
        <v>5</v>
      </c>
      <c r="B1951">
        <v>2045</v>
      </c>
      <c r="C1951" t="s">
        <v>23</v>
      </c>
      <c r="D1951" t="s">
        <v>28</v>
      </c>
      <c r="E1951">
        <v>0</v>
      </c>
      <c r="F1951" s="8"/>
    </row>
    <row r="1952" spans="1:6" ht="15.75" hidden="1" thickBot="1" x14ac:dyDescent="0.3">
      <c r="A1952" t="s">
        <v>5</v>
      </c>
      <c r="B1952">
        <v>2045</v>
      </c>
      <c r="C1952" t="s">
        <v>24</v>
      </c>
      <c r="D1952" t="s">
        <v>28</v>
      </c>
      <c r="E1952">
        <v>0</v>
      </c>
      <c r="F1952" s="8"/>
    </row>
    <row r="1953" spans="1:6" ht="15.75" hidden="1" thickBot="1" x14ac:dyDescent="0.3">
      <c r="A1953" t="s">
        <v>5</v>
      </c>
      <c r="B1953">
        <v>2045</v>
      </c>
      <c r="C1953" t="s">
        <v>25</v>
      </c>
      <c r="D1953" t="s">
        <v>28</v>
      </c>
      <c r="E1953">
        <v>0</v>
      </c>
      <c r="F1953" s="8"/>
    </row>
    <row r="1954" spans="1:6" ht="15.75" hidden="1" thickBot="1" x14ac:dyDescent="0.3">
      <c r="A1954" t="s">
        <v>5</v>
      </c>
      <c r="B1954">
        <v>2045</v>
      </c>
      <c r="C1954" t="s">
        <v>26</v>
      </c>
      <c r="D1954" t="s">
        <v>28</v>
      </c>
      <c r="E1954">
        <v>0</v>
      </c>
      <c r="F1954" s="8"/>
    </row>
    <row r="1955" spans="1:6" ht="15.75" hidden="1" thickBot="1" x14ac:dyDescent="0.3">
      <c r="A1955" t="s">
        <v>5</v>
      </c>
      <c r="B1955">
        <v>2045</v>
      </c>
      <c r="C1955" t="s">
        <v>6</v>
      </c>
      <c r="D1955" t="s">
        <v>29</v>
      </c>
      <c r="E1955">
        <v>0</v>
      </c>
      <c r="F1955" s="8"/>
    </row>
    <row r="1956" spans="1:6" ht="15.75" hidden="1" thickBot="1" x14ac:dyDescent="0.3">
      <c r="A1956" t="s">
        <v>5</v>
      </c>
      <c r="B1956">
        <v>2045</v>
      </c>
      <c r="C1956" t="s">
        <v>7</v>
      </c>
      <c r="D1956" t="s">
        <v>29</v>
      </c>
      <c r="E1956">
        <v>0</v>
      </c>
      <c r="F1956" s="8"/>
    </row>
    <row r="1957" spans="1:6" ht="15.75" hidden="1" thickBot="1" x14ac:dyDescent="0.3">
      <c r="A1957" t="s">
        <v>5</v>
      </c>
      <c r="B1957">
        <v>2045</v>
      </c>
      <c r="C1957" t="s">
        <v>8</v>
      </c>
      <c r="D1957" t="s">
        <v>29</v>
      </c>
      <c r="E1957">
        <v>0</v>
      </c>
      <c r="F1957" s="8"/>
    </row>
    <row r="1958" spans="1:6" ht="15.75" hidden="1" thickBot="1" x14ac:dyDescent="0.3">
      <c r="A1958" t="s">
        <v>5</v>
      </c>
      <c r="B1958">
        <v>2045</v>
      </c>
      <c r="C1958" t="s">
        <v>9</v>
      </c>
      <c r="D1958" t="s">
        <v>29</v>
      </c>
      <c r="E1958">
        <v>0.43</v>
      </c>
      <c r="F1958" s="8"/>
    </row>
    <row r="1959" spans="1:6" ht="15.75" hidden="1" thickBot="1" x14ac:dyDescent="0.3">
      <c r="A1959" t="s">
        <v>5</v>
      </c>
      <c r="B1959">
        <v>2045</v>
      </c>
      <c r="C1959" t="s">
        <v>10</v>
      </c>
      <c r="D1959" t="s">
        <v>29</v>
      </c>
      <c r="E1959">
        <v>0.46</v>
      </c>
      <c r="F1959" s="8"/>
    </row>
    <row r="1960" spans="1:6" ht="15.75" hidden="1" thickBot="1" x14ac:dyDescent="0.3">
      <c r="A1960" t="s">
        <v>5</v>
      </c>
      <c r="B1960">
        <v>2045</v>
      </c>
      <c r="C1960" t="s">
        <v>11</v>
      </c>
      <c r="D1960" t="s">
        <v>29</v>
      </c>
      <c r="E1960">
        <v>0.48</v>
      </c>
      <c r="F1960" s="8"/>
    </row>
    <row r="1961" spans="1:6" ht="15.75" hidden="1" thickBot="1" x14ac:dyDescent="0.3">
      <c r="A1961" t="s">
        <v>5</v>
      </c>
      <c r="B1961">
        <v>2045</v>
      </c>
      <c r="C1961" t="s">
        <v>12</v>
      </c>
      <c r="D1961" t="s">
        <v>29</v>
      </c>
      <c r="E1961">
        <v>0.5</v>
      </c>
      <c r="F1961" s="8"/>
    </row>
    <row r="1962" spans="1:6" ht="15.75" hidden="1" thickBot="1" x14ac:dyDescent="0.3">
      <c r="A1962" t="s">
        <v>5</v>
      </c>
      <c r="B1962">
        <v>2045</v>
      </c>
      <c r="C1962" t="s">
        <v>13</v>
      </c>
      <c r="D1962" t="s">
        <v>29</v>
      </c>
      <c r="E1962">
        <v>0.51</v>
      </c>
      <c r="F1962" s="8"/>
    </row>
    <row r="1963" spans="1:6" ht="15.75" hidden="1" thickBot="1" x14ac:dyDescent="0.3">
      <c r="A1963" t="s">
        <v>5</v>
      </c>
      <c r="B1963">
        <v>2045</v>
      </c>
      <c r="C1963" t="s">
        <v>14</v>
      </c>
      <c r="D1963" t="s">
        <v>29</v>
      </c>
      <c r="E1963">
        <v>0.51</v>
      </c>
      <c r="F1963" s="8"/>
    </row>
    <row r="1964" spans="1:6" ht="15.75" hidden="1" thickBot="1" x14ac:dyDescent="0.3">
      <c r="A1964" t="s">
        <v>5</v>
      </c>
      <c r="B1964">
        <v>2045</v>
      </c>
      <c r="C1964" t="s">
        <v>15</v>
      </c>
      <c r="D1964" t="s">
        <v>29</v>
      </c>
      <c r="E1964">
        <v>0.55000000000000004</v>
      </c>
      <c r="F1964" s="8"/>
    </row>
    <row r="1965" spans="1:6" ht="15.75" hidden="1" thickBot="1" x14ac:dyDescent="0.3">
      <c r="A1965" t="s">
        <v>5</v>
      </c>
      <c r="B1965">
        <v>2045</v>
      </c>
      <c r="C1965" t="s">
        <v>16</v>
      </c>
      <c r="D1965" t="s">
        <v>29</v>
      </c>
      <c r="E1965">
        <v>0.59</v>
      </c>
      <c r="F1965" s="8"/>
    </row>
    <row r="1966" spans="1:6" ht="15.75" hidden="1" thickBot="1" x14ac:dyDescent="0.3">
      <c r="A1966" t="s">
        <v>5</v>
      </c>
      <c r="B1966">
        <v>2045</v>
      </c>
      <c r="C1966" t="s">
        <v>17</v>
      </c>
      <c r="D1966" t="s">
        <v>29</v>
      </c>
      <c r="E1966">
        <v>0.55000000000000004</v>
      </c>
      <c r="F1966" s="8"/>
    </row>
    <row r="1967" spans="1:6" ht="15.75" hidden="1" thickBot="1" x14ac:dyDescent="0.3">
      <c r="A1967" t="s">
        <v>5</v>
      </c>
      <c r="B1967">
        <v>2045</v>
      </c>
      <c r="C1967" t="s">
        <v>18</v>
      </c>
      <c r="D1967" t="s">
        <v>29</v>
      </c>
      <c r="E1967">
        <v>0</v>
      </c>
      <c r="F1967" s="8"/>
    </row>
    <row r="1968" spans="1:6" ht="15.75" hidden="1" thickBot="1" x14ac:dyDescent="0.3">
      <c r="A1968" t="s">
        <v>5</v>
      </c>
      <c r="B1968">
        <v>2045</v>
      </c>
      <c r="C1968" t="s">
        <v>19</v>
      </c>
      <c r="D1968" t="s">
        <v>29</v>
      </c>
      <c r="E1968">
        <v>0</v>
      </c>
      <c r="F1968" s="8"/>
    </row>
    <row r="1969" spans="1:6" ht="15.75" hidden="1" thickBot="1" x14ac:dyDescent="0.3">
      <c r="A1969" t="s">
        <v>5</v>
      </c>
      <c r="B1969">
        <v>2045</v>
      </c>
      <c r="C1969" t="s">
        <v>20</v>
      </c>
      <c r="D1969" t="s">
        <v>29</v>
      </c>
      <c r="E1969">
        <v>0</v>
      </c>
      <c r="F1969" s="8"/>
    </row>
    <row r="1970" spans="1:6" ht="15.75" hidden="1" thickBot="1" x14ac:dyDescent="0.3">
      <c r="A1970" t="s">
        <v>5</v>
      </c>
      <c r="B1970">
        <v>2045</v>
      </c>
      <c r="C1970" t="s">
        <v>21</v>
      </c>
      <c r="D1970" t="s">
        <v>29</v>
      </c>
      <c r="E1970">
        <v>0</v>
      </c>
      <c r="F1970" s="8"/>
    </row>
    <row r="1971" spans="1:6" ht="15.75" hidden="1" thickBot="1" x14ac:dyDescent="0.3">
      <c r="A1971" t="s">
        <v>5</v>
      </c>
      <c r="B1971">
        <v>2045</v>
      </c>
      <c r="C1971" t="s">
        <v>22</v>
      </c>
      <c r="D1971" t="s">
        <v>29</v>
      </c>
      <c r="E1971">
        <v>0</v>
      </c>
      <c r="F1971" s="8"/>
    </row>
    <row r="1972" spans="1:6" ht="15.75" hidden="1" thickBot="1" x14ac:dyDescent="0.3">
      <c r="A1972" t="s">
        <v>5</v>
      </c>
      <c r="B1972">
        <v>2045</v>
      </c>
      <c r="C1972" t="s">
        <v>23</v>
      </c>
      <c r="D1972" t="s">
        <v>29</v>
      </c>
      <c r="E1972">
        <v>0</v>
      </c>
      <c r="F1972" s="8"/>
    </row>
    <row r="1973" spans="1:6" ht="15.75" hidden="1" thickBot="1" x14ac:dyDescent="0.3">
      <c r="A1973" t="s">
        <v>5</v>
      </c>
      <c r="B1973">
        <v>2045</v>
      </c>
      <c r="C1973" t="s">
        <v>24</v>
      </c>
      <c r="D1973" t="s">
        <v>29</v>
      </c>
      <c r="E1973">
        <v>0</v>
      </c>
      <c r="F1973" s="8"/>
    </row>
    <row r="1974" spans="1:6" ht="15.75" hidden="1" thickBot="1" x14ac:dyDescent="0.3">
      <c r="A1974" t="s">
        <v>5</v>
      </c>
      <c r="B1974">
        <v>2045</v>
      </c>
      <c r="C1974" t="s">
        <v>25</v>
      </c>
      <c r="D1974" t="s">
        <v>29</v>
      </c>
      <c r="E1974">
        <v>0</v>
      </c>
      <c r="F1974" s="8"/>
    </row>
    <row r="1975" spans="1:6" ht="15.75" hidden="1" thickBot="1" x14ac:dyDescent="0.3">
      <c r="A1975" t="s">
        <v>5</v>
      </c>
      <c r="B1975">
        <v>2045</v>
      </c>
      <c r="C1975" t="s">
        <v>26</v>
      </c>
      <c r="D1975" t="s">
        <v>29</v>
      </c>
      <c r="E1975">
        <v>0</v>
      </c>
      <c r="F1975" s="8"/>
    </row>
    <row r="1976" spans="1:6" ht="15.75" hidden="1" thickBot="1" x14ac:dyDescent="0.3">
      <c r="A1976" t="s">
        <v>5</v>
      </c>
      <c r="B1976">
        <v>2045</v>
      </c>
      <c r="C1976" t="s">
        <v>6</v>
      </c>
      <c r="D1976" t="s">
        <v>30</v>
      </c>
      <c r="E1976">
        <v>0</v>
      </c>
      <c r="F1976" s="8"/>
    </row>
    <row r="1977" spans="1:6" ht="15.75" hidden="1" thickBot="1" x14ac:dyDescent="0.3">
      <c r="A1977" t="s">
        <v>5</v>
      </c>
      <c r="B1977">
        <v>2045</v>
      </c>
      <c r="C1977" t="s">
        <v>7</v>
      </c>
      <c r="D1977" t="s">
        <v>30</v>
      </c>
      <c r="E1977">
        <v>0</v>
      </c>
      <c r="F1977" s="8"/>
    </row>
    <row r="1978" spans="1:6" ht="15.75" hidden="1" thickBot="1" x14ac:dyDescent="0.3">
      <c r="A1978" t="s">
        <v>5</v>
      </c>
      <c r="B1978">
        <v>2045</v>
      </c>
      <c r="C1978" t="s">
        <v>8</v>
      </c>
      <c r="D1978" t="s">
        <v>30</v>
      </c>
      <c r="E1978">
        <v>0</v>
      </c>
      <c r="F1978" s="8"/>
    </row>
    <row r="1979" spans="1:6" ht="15.75" hidden="1" thickBot="1" x14ac:dyDescent="0.3">
      <c r="A1979" t="s">
        <v>5</v>
      </c>
      <c r="B1979">
        <v>2045</v>
      </c>
      <c r="C1979" t="s">
        <v>9</v>
      </c>
      <c r="D1979" t="s">
        <v>30</v>
      </c>
      <c r="E1979">
        <v>48.76</v>
      </c>
      <c r="F1979" s="8"/>
    </row>
    <row r="1980" spans="1:6" ht="15.75" hidden="1" thickBot="1" x14ac:dyDescent="0.3">
      <c r="A1980" t="s">
        <v>5</v>
      </c>
      <c r="B1980">
        <v>2045</v>
      </c>
      <c r="C1980" t="s">
        <v>10</v>
      </c>
      <c r="D1980" t="s">
        <v>30</v>
      </c>
      <c r="E1980">
        <v>1.43</v>
      </c>
      <c r="F1980" s="8"/>
    </row>
    <row r="1981" spans="1:6" ht="15.75" hidden="1" thickBot="1" x14ac:dyDescent="0.3">
      <c r="A1981" t="s">
        <v>5</v>
      </c>
      <c r="B1981">
        <v>2045</v>
      </c>
      <c r="C1981" t="s">
        <v>11</v>
      </c>
      <c r="D1981" t="s">
        <v>30</v>
      </c>
      <c r="E1981">
        <v>1.89</v>
      </c>
      <c r="F1981" s="8"/>
    </row>
    <row r="1982" spans="1:6" ht="15.75" hidden="1" thickBot="1" x14ac:dyDescent="0.3">
      <c r="A1982" t="s">
        <v>5</v>
      </c>
      <c r="B1982">
        <v>2045</v>
      </c>
      <c r="C1982" t="s">
        <v>12</v>
      </c>
      <c r="D1982" t="s">
        <v>30</v>
      </c>
      <c r="E1982">
        <v>1.55</v>
      </c>
      <c r="F1982" s="8"/>
    </row>
    <row r="1983" spans="1:6" ht="15.75" hidden="1" thickBot="1" x14ac:dyDescent="0.3">
      <c r="A1983" t="s">
        <v>5</v>
      </c>
      <c r="B1983">
        <v>2045</v>
      </c>
      <c r="C1983" t="s">
        <v>13</v>
      </c>
      <c r="D1983" t="s">
        <v>30</v>
      </c>
      <c r="E1983">
        <v>2</v>
      </c>
      <c r="F1983" s="8"/>
    </row>
    <row r="1984" spans="1:6" ht="15.75" hidden="1" thickBot="1" x14ac:dyDescent="0.3">
      <c r="A1984" t="s">
        <v>5</v>
      </c>
      <c r="B1984">
        <v>2045</v>
      </c>
      <c r="C1984" t="s">
        <v>14</v>
      </c>
      <c r="D1984" t="s">
        <v>30</v>
      </c>
      <c r="E1984">
        <v>2.48</v>
      </c>
      <c r="F1984" s="8"/>
    </row>
    <row r="1985" spans="1:6" ht="15.75" hidden="1" thickBot="1" x14ac:dyDescent="0.3">
      <c r="A1985" t="s">
        <v>5</v>
      </c>
      <c r="B1985">
        <v>2045</v>
      </c>
      <c r="C1985" t="s">
        <v>15</v>
      </c>
      <c r="D1985" t="s">
        <v>30</v>
      </c>
      <c r="E1985">
        <v>3.26</v>
      </c>
      <c r="F1985" s="8"/>
    </row>
    <row r="1986" spans="1:6" ht="15.75" hidden="1" thickBot="1" x14ac:dyDescent="0.3">
      <c r="A1986" t="s">
        <v>5</v>
      </c>
      <c r="B1986">
        <v>2045</v>
      </c>
      <c r="C1986" t="s">
        <v>16</v>
      </c>
      <c r="D1986" t="s">
        <v>30</v>
      </c>
      <c r="E1986">
        <v>4.21</v>
      </c>
      <c r="F1986" s="8"/>
    </row>
    <row r="1987" spans="1:6" ht="15.75" hidden="1" thickBot="1" x14ac:dyDescent="0.3">
      <c r="A1987" t="s">
        <v>5</v>
      </c>
      <c r="B1987">
        <v>2045</v>
      </c>
      <c r="C1987" t="s">
        <v>17</v>
      </c>
      <c r="D1987" t="s">
        <v>30</v>
      </c>
      <c r="E1987">
        <v>4.74</v>
      </c>
      <c r="F1987" s="8"/>
    </row>
    <row r="1988" spans="1:6" ht="15.75" hidden="1" thickBot="1" x14ac:dyDescent="0.3">
      <c r="A1988" t="s">
        <v>5</v>
      </c>
      <c r="B1988">
        <v>2045</v>
      </c>
      <c r="C1988" t="s">
        <v>18</v>
      </c>
      <c r="D1988" t="s">
        <v>30</v>
      </c>
      <c r="E1988">
        <v>5.52</v>
      </c>
      <c r="F1988" s="8"/>
    </row>
    <row r="1989" spans="1:6" ht="15.75" hidden="1" thickBot="1" x14ac:dyDescent="0.3">
      <c r="A1989" t="s">
        <v>5</v>
      </c>
      <c r="B1989">
        <v>2045</v>
      </c>
      <c r="C1989" t="s">
        <v>19</v>
      </c>
      <c r="D1989" t="s">
        <v>30</v>
      </c>
      <c r="E1989">
        <v>6.07</v>
      </c>
      <c r="F1989" s="8"/>
    </row>
    <row r="1990" spans="1:6" ht="15.75" hidden="1" thickBot="1" x14ac:dyDescent="0.3">
      <c r="A1990" t="s">
        <v>5</v>
      </c>
      <c r="B1990">
        <v>2045</v>
      </c>
      <c r="C1990" t="s">
        <v>20</v>
      </c>
      <c r="D1990" t="s">
        <v>30</v>
      </c>
      <c r="E1990">
        <v>7.37</v>
      </c>
      <c r="F1990" s="8"/>
    </row>
    <row r="1991" spans="1:6" ht="15.75" hidden="1" thickBot="1" x14ac:dyDescent="0.3">
      <c r="A1991" t="s">
        <v>5</v>
      </c>
      <c r="B1991">
        <v>2045</v>
      </c>
      <c r="C1991" t="s">
        <v>21</v>
      </c>
      <c r="D1991" t="s">
        <v>30</v>
      </c>
      <c r="E1991">
        <v>12.16</v>
      </c>
      <c r="F1991" s="8"/>
    </row>
    <row r="1992" spans="1:6" ht="15.75" hidden="1" thickBot="1" x14ac:dyDescent="0.3">
      <c r="A1992" t="s">
        <v>5</v>
      </c>
      <c r="B1992">
        <v>2045</v>
      </c>
      <c r="C1992" t="s">
        <v>22</v>
      </c>
      <c r="D1992" t="s">
        <v>30</v>
      </c>
      <c r="E1992">
        <v>11.29</v>
      </c>
      <c r="F1992" s="8"/>
    </row>
    <row r="1993" spans="1:6" ht="15.75" hidden="1" thickBot="1" x14ac:dyDescent="0.3">
      <c r="A1993" t="s">
        <v>5</v>
      </c>
      <c r="B1993">
        <v>2045</v>
      </c>
      <c r="C1993" t="s">
        <v>23</v>
      </c>
      <c r="D1993" t="s">
        <v>30</v>
      </c>
      <c r="E1993">
        <v>9.09</v>
      </c>
      <c r="F1993" s="8"/>
    </row>
    <row r="1994" spans="1:6" ht="15.75" hidden="1" thickBot="1" x14ac:dyDescent="0.3">
      <c r="A1994" t="s">
        <v>5</v>
      </c>
      <c r="B1994">
        <v>2045</v>
      </c>
      <c r="C1994" t="s">
        <v>24</v>
      </c>
      <c r="D1994" t="s">
        <v>30</v>
      </c>
      <c r="E1994">
        <v>5.69</v>
      </c>
      <c r="F1994" s="8"/>
    </row>
    <row r="1995" spans="1:6" ht="15.75" hidden="1" thickBot="1" x14ac:dyDescent="0.3">
      <c r="A1995" t="s">
        <v>5</v>
      </c>
      <c r="B1995">
        <v>2045</v>
      </c>
      <c r="C1995" t="s">
        <v>25</v>
      </c>
      <c r="D1995" t="s">
        <v>30</v>
      </c>
      <c r="E1995">
        <v>2.4900000000000002</v>
      </c>
      <c r="F1995" s="8"/>
    </row>
    <row r="1996" spans="1:6" ht="15.75" hidden="1" thickBot="1" x14ac:dyDescent="0.3">
      <c r="A1996" t="s">
        <v>5</v>
      </c>
      <c r="B1996">
        <v>2045</v>
      </c>
      <c r="C1996" t="s">
        <v>26</v>
      </c>
      <c r="D1996" t="s">
        <v>30</v>
      </c>
      <c r="E1996">
        <v>0.77</v>
      </c>
      <c r="F1996" s="8"/>
    </row>
    <row r="1997" spans="1:6" ht="15.75" hidden="1" thickBot="1" x14ac:dyDescent="0.3">
      <c r="A1997" t="s">
        <v>5</v>
      </c>
      <c r="B1997">
        <v>2045</v>
      </c>
      <c r="C1997" t="s">
        <v>6</v>
      </c>
      <c r="D1997" t="s">
        <v>31</v>
      </c>
      <c r="E1997">
        <v>0</v>
      </c>
      <c r="F1997" s="8"/>
    </row>
    <row r="1998" spans="1:6" ht="15.75" hidden="1" thickBot="1" x14ac:dyDescent="0.3">
      <c r="A1998" t="s">
        <v>5</v>
      </c>
      <c r="B1998">
        <v>2045</v>
      </c>
      <c r="C1998" t="s">
        <v>7</v>
      </c>
      <c r="D1998" t="s">
        <v>31</v>
      </c>
      <c r="E1998">
        <v>0</v>
      </c>
      <c r="F1998" s="8"/>
    </row>
    <row r="1999" spans="1:6" ht="15.75" hidden="1" thickBot="1" x14ac:dyDescent="0.3">
      <c r="A1999" t="s">
        <v>5</v>
      </c>
      <c r="B1999">
        <v>2045</v>
      </c>
      <c r="C1999" t="s">
        <v>8</v>
      </c>
      <c r="D1999" t="s">
        <v>31</v>
      </c>
      <c r="E1999">
        <v>0</v>
      </c>
      <c r="F1999" s="8"/>
    </row>
    <row r="2000" spans="1:6" ht="15.75" hidden="1" thickBot="1" x14ac:dyDescent="0.3">
      <c r="A2000" t="s">
        <v>5</v>
      </c>
      <c r="B2000">
        <v>2045</v>
      </c>
      <c r="C2000" t="s">
        <v>9</v>
      </c>
      <c r="D2000" t="s">
        <v>31</v>
      </c>
      <c r="E2000">
        <v>312.81</v>
      </c>
      <c r="F2000" s="8"/>
    </row>
    <row r="2001" spans="1:6" ht="15.75" hidden="1" thickBot="1" x14ac:dyDescent="0.3">
      <c r="A2001" t="s">
        <v>5</v>
      </c>
      <c r="B2001">
        <v>2045</v>
      </c>
      <c r="C2001" t="s">
        <v>10</v>
      </c>
      <c r="D2001" t="s">
        <v>31</v>
      </c>
      <c r="E2001">
        <v>44.35</v>
      </c>
      <c r="F2001" s="8"/>
    </row>
    <row r="2002" spans="1:6" ht="15.75" hidden="1" thickBot="1" x14ac:dyDescent="0.3">
      <c r="A2002" t="s">
        <v>5</v>
      </c>
      <c r="B2002">
        <v>2045</v>
      </c>
      <c r="C2002" t="s">
        <v>11</v>
      </c>
      <c r="D2002" t="s">
        <v>31</v>
      </c>
      <c r="E2002">
        <v>15.25</v>
      </c>
      <c r="F2002" s="8"/>
    </row>
    <row r="2003" spans="1:6" ht="15.75" hidden="1" thickBot="1" x14ac:dyDescent="0.3">
      <c r="A2003" t="s">
        <v>5</v>
      </c>
      <c r="B2003">
        <v>2045</v>
      </c>
      <c r="C2003" t="s">
        <v>12</v>
      </c>
      <c r="D2003" t="s">
        <v>31</v>
      </c>
      <c r="E2003">
        <v>16.649999999999999</v>
      </c>
      <c r="F2003" s="8"/>
    </row>
    <row r="2004" spans="1:6" ht="15.75" hidden="1" thickBot="1" x14ac:dyDescent="0.3">
      <c r="A2004" t="s">
        <v>5</v>
      </c>
      <c r="B2004">
        <v>2045</v>
      </c>
      <c r="C2004" t="s">
        <v>13</v>
      </c>
      <c r="D2004" t="s">
        <v>31</v>
      </c>
      <c r="E2004">
        <v>21.56</v>
      </c>
      <c r="F2004" s="8"/>
    </row>
    <row r="2005" spans="1:6" ht="15.75" hidden="1" thickBot="1" x14ac:dyDescent="0.3">
      <c r="A2005" t="s">
        <v>5</v>
      </c>
      <c r="B2005">
        <v>2045</v>
      </c>
      <c r="C2005" t="s">
        <v>14</v>
      </c>
      <c r="D2005" t="s">
        <v>31</v>
      </c>
      <c r="E2005">
        <v>26.81</v>
      </c>
      <c r="F2005" s="8"/>
    </row>
    <row r="2006" spans="1:6" ht="15.75" hidden="1" thickBot="1" x14ac:dyDescent="0.3">
      <c r="A2006" t="s">
        <v>5</v>
      </c>
      <c r="B2006">
        <v>2045</v>
      </c>
      <c r="C2006" t="s">
        <v>15</v>
      </c>
      <c r="D2006" t="s">
        <v>31</v>
      </c>
      <c r="E2006">
        <v>35.229999999999997</v>
      </c>
      <c r="F2006" s="8"/>
    </row>
    <row r="2007" spans="1:6" ht="15.75" hidden="1" thickBot="1" x14ac:dyDescent="0.3">
      <c r="A2007" t="s">
        <v>5</v>
      </c>
      <c r="B2007">
        <v>2045</v>
      </c>
      <c r="C2007" t="s">
        <v>16</v>
      </c>
      <c r="D2007" t="s">
        <v>31</v>
      </c>
      <c r="E2007">
        <v>45.68</v>
      </c>
      <c r="F2007" s="8"/>
    </row>
    <row r="2008" spans="1:6" ht="15.75" hidden="1" thickBot="1" x14ac:dyDescent="0.3">
      <c r="A2008" t="s">
        <v>5</v>
      </c>
      <c r="B2008">
        <v>2045</v>
      </c>
      <c r="C2008" t="s">
        <v>17</v>
      </c>
      <c r="D2008" t="s">
        <v>31</v>
      </c>
      <c r="E2008">
        <v>51.56</v>
      </c>
      <c r="F2008" s="8"/>
    </row>
    <row r="2009" spans="1:6" ht="15.75" hidden="1" thickBot="1" x14ac:dyDescent="0.3">
      <c r="A2009" t="s">
        <v>5</v>
      </c>
      <c r="B2009">
        <v>2045</v>
      </c>
      <c r="C2009" t="s">
        <v>18</v>
      </c>
      <c r="D2009" t="s">
        <v>31</v>
      </c>
      <c r="E2009">
        <v>60.31</v>
      </c>
      <c r="F2009" s="8"/>
    </row>
    <row r="2010" spans="1:6" ht="15.75" hidden="1" thickBot="1" x14ac:dyDescent="0.3">
      <c r="A2010" t="s">
        <v>5</v>
      </c>
      <c r="B2010">
        <v>2045</v>
      </c>
      <c r="C2010" t="s">
        <v>19</v>
      </c>
      <c r="D2010" t="s">
        <v>31</v>
      </c>
      <c r="E2010">
        <v>66.92</v>
      </c>
      <c r="F2010" s="8"/>
    </row>
    <row r="2011" spans="1:6" ht="15.75" hidden="1" thickBot="1" x14ac:dyDescent="0.3">
      <c r="A2011" t="s">
        <v>5</v>
      </c>
      <c r="B2011">
        <v>2045</v>
      </c>
      <c r="C2011" t="s">
        <v>20</v>
      </c>
      <c r="D2011" t="s">
        <v>31</v>
      </c>
      <c r="E2011">
        <v>82.23</v>
      </c>
      <c r="F2011" s="8"/>
    </row>
    <row r="2012" spans="1:6" ht="15.75" hidden="1" thickBot="1" x14ac:dyDescent="0.3">
      <c r="A2012" t="s">
        <v>5</v>
      </c>
      <c r="B2012">
        <v>2045</v>
      </c>
      <c r="C2012" t="s">
        <v>21</v>
      </c>
      <c r="D2012" t="s">
        <v>31</v>
      </c>
      <c r="E2012">
        <v>94.5</v>
      </c>
      <c r="F2012" s="8"/>
    </row>
    <row r="2013" spans="1:6" ht="15.75" hidden="1" thickBot="1" x14ac:dyDescent="0.3">
      <c r="A2013" t="s">
        <v>5</v>
      </c>
      <c r="B2013">
        <v>2045</v>
      </c>
      <c r="C2013" t="s">
        <v>22</v>
      </c>
      <c r="D2013" t="s">
        <v>31</v>
      </c>
      <c r="E2013">
        <v>88.42</v>
      </c>
      <c r="F2013" s="8"/>
    </row>
    <row r="2014" spans="1:6" ht="15.75" hidden="1" thickBot="1" x14ac:dyDescent="0.3">
      <c r="A2014" t="s">
        <v>5</v>
      </c>
      <c r="B2014">
        <v>2045</v>
      </c>
      <c r="C2014" t="s">
        <v>23</v>
      </c>
      <c r="D2014" t="s">
        <v>31</v>
      </c>
      <c r="E2014">
        <v>67.400000000000006</v>
      </c>
      <c r="F2014" s="8"/>
    </row>
    <row r="2015" spans="1:6" ht="15.75" hidden="1" thickBot="1" x14ac:dyDescent="0.3">
      <c r="A2015" t="s">
        <v>5</v>
      </c>
      <c r="B2015">
        <v>2045</v>
      </c>
      <c r="C2015" t="s">
        <v>24</v>
      </c>
      <c r="D2015" t="s">
        <v>31</v>
      </c>
      <c r="E2015">
        <v>44.42</v>
      </c>
      <c r="F2015" s="8"/>
    </row>
    <row r="2016" spans="1:6" ht="15.75" hidden="1" thickBot="1" x14ac:dyDescent="0.3">
      <c r="A2016" t="s">
        <v>5</v>
      </c>
      <c r="B2016">
        <v>2045</v>
      </c>
      <c r="C2016" t="s">
        <v>25</v>
      </c>
      <c r="D2016" t="s">
        <v>31</v>
      </c>
      <c r="E2016">
        <v>23.52</v>
      </c>
      <c r="F2016" s="8"/>
    </row>
    <row r="2017" spans="1:6" ht="15.75" hidden="1" thickBot="1" x14ac:dyDescent="0.3">
      <c r="A2017" t="s">
        <v>5</v>
      </c>
      <c r="B2017">
        <v>2045</v>
      </c>
      <c r="C2017" t="s">
        <v>26</v>
      </c>
      <c r="D2017" t="s">
        <v>31</v>
      </c>
      <c r="E2017">
        <v>8.4</v>
      </c>
      <c r="F2017" s="8"/>
    </row>
    <row r="2018" spans="1:6" ht="15.75" hidden="1" thickBot="1" x14ac:dyDescent="0.3">
      <c r="A2018" t="s">
        <v>5</v>
      </c>
      <c r="B2018">
        <v>2045</v>
      </c>
      <c r="C2018" t="s">
        <v>6</v>
      </c>
      <c r="D2018" t="s">
        <v>32</v>
      </c>
      <c r="E2018">
        <v>0</v>
      </c>
      <c r="F2018" s="8"/>
    </row>
    <row r="2019" spans="1:6" ht="15.75" hidden="1" thickBot="1" x14ac:dyDescent="0.3">
      <c r="A2019" t="s">
        <v>5</v>
      </c>
      <c r="B2019">
        <v>2045</v>
      </c>
      <c r="C2019" t="s">
        <v>7</v>
      </c>
      <c r="D2019" t="s">
        <v>32</v>
      </c>
      <c r="E2019">
        <v>0</v>
      </c>
      <c r="F2019" s="8"/>
    </row>
    <row r="2020" spans="1:6" ht="15.75" hidden="1" thickBot="1" x14ac:dyDescent="0.3">
      <c r="A2020" t="s">
        <v>5</v>
      </c>
      <c r="B2020">
        <v>2045</v>
      </c>
      <c r="C2020" t="s">
        <v>8</v>
      </c>
      <c r="D2020" t="s">
        <v>32</v>
      </c>
      <c r="E2020">
        <v>0</v>
      </c>
      <c r="F2020" s="8"/>
    </row>
    <row r="2021" spans="1:6" ht="15.75" hidden="1" thickBot="1" x14ac:dyDescent="0.3">
      <c r="A2021" t="s">
        <v>5</v>
      </c>
      <c r="B2021">
        <v>2045</v>
      </c>
      <c r="C2021" t="s">
        <v>9</v>
      </c>
      <c r="D2021" t="s">
        <v>32</v>
      </c>
      <c r="E2021">
        <v>72.25</v>
      </c>
      <c r="F2021" s="8"/>
    </row>
    <row r="2022" spans="1:6" ht="15.75" hidden="1" thickBot="1" x14ac:dyDescent="0.3">
      <c r="A2022" t="s">
        <v>5</v>
      </c>
      <c r="B2022">
        <v>2045</v>
      </c>
      <c r="C2022" t="s">
        <v>10</v>
      </c>
      <c r="D2022" t="s">
        <v>32</v>
      </c>
      <c r="E2022">
        <v>375.9</v>
      </c>
      <c r="F2022" s="8"/>
    </row>
    <row r="2023" spans="1:6" ht="15.75" hidden="1" thickBot="1" x14ac:dyDescent="0.3">
      <c r="A2023" t="s">
        <v>5</v>
      </c>
      <c r="B2023">
        <v>2045</v>
      </c>
      <c r="C2023" t="s">
        <v>11</v>
      </c>
      <c r="D2023" t="s">
        <v>32</v>
      </c>
      <c r="E2023">
        <v>275.52999999999997</v>
      </c>
      <c r="F2023" s="8"/>
    </row>
    <row r="2024" spans="1:6" ht="15.75" hidden="1" thickBot="1" x14ac:dyDescent="0.3">
      <c r="A2024" t="s">
        <v>5</v>
      </c>
      <c r="B2024">
        <v>2045</v>
      </c>
      <c r="C2024" t="s">
        <v>12</v>
      </c>
      <c r="D2024" t="s">
        <v>32</v>
      </c>
      <c r="E2024">
        <v>238.81</v>
      </c>
      <c r="F2024" s="8"/>
    </row>
    <row r="2025" spans="1:6" ht="15.75" hidden="1" thickBot="1" x14ac:dyDescent="0.3">
      <c r="A2025" t="s">
        <v>5</v>
      </c>
      <c r="B2025">
        <v>2045</v>
      </c>
      <c r="C2025" t="s">
        <v>13</v>
      </c>
      <c r="D2025" t="s">
        <v>32</v>
      </c>
      <c r="E2025">
        <v>253.8</v>
      </c>
      <c r="F2025" s="8"/>
    </row>
    <row r="2026" spans="1:6" ht="15.75" hidden="1" thickBot="1" x14ac:dyDescent="0.3">
      <c r="A2026" t="s">
        <v>5</v>
      </c>
      <c r="B2026">
        <v>2045</v>
      </c>
      <c r="C2026" t="s">
        <v>14</v>
      </c>
      <c r="D2026" t="s">
        <v>32</v>
      </c>
      <c r="E2026">
        <v>261.35000000000002</v>
      </c>
      <c r="F2026" s="8"/>
    </row>
    <row r="2027" spans="1:6" ht="15.75" hidden="1" thickBot="1" x14ac:dyDescent="0.3">
      <c r="A2027" t="s">
        <v>5</v>
      </c>
      <c r="B2027">
        <v>2045</v>
      </c>
      <c r="C2027" t="s">
        <v>15</v>
      </c>
      <c r="D2027" t="s">
        <v>32</v>
      </c>
      <c r="E2027">
        <v>286.86</v>
      </c>
      <c r="F2027" s="8"/>
    </row>
    <row r="2028" spans="1:6" ht="15.75" hidden="1" thickBot="1" x14ac:dyDescent="0.3">
      <c r="A2028" t="s">
        <v>5</v>
      </c>
      <c r="B2028">
        <v>2045</v>
      </c>
      <c r="C2028" t="s">
        <v>16</v>
      </c>
      <c r="D2028" t="s">
        <v>32</v>
      </c>
      <c r="E2028">
        <v>313.06</v>
      </c>
      <c r="F2028" s="8"/>
    </row>
    <row r="2029" spans="1:6" ht="15.75" hidden="1" thickBot="1" x14ac:dyDescent="0.3">
      <c r="A2029" t="s">
        <v>5</v>
      </c>
      <c r="B2029">
        <v>2045</v>
      </c>
      <c r="C2029" t="s">
        <v>17</v>
      </c>
      <c r="D2029" t="s">
        <v>32</v>
      </c>
      <c r="E2029">
        <v>300.04000000000002</v>
      </c>
      <c r="F2029" s="8"/>
    </row>
    <row r="2030" spans="1:6" ht="15.75" hidden="1" thickBot="1" x14ac:dyDescent="0.3">
      <c r="A2030" t="s">
        <v>5</v>
      </c>
      <c r="B2030">
        <v>2045</v>
      </c>
      <c r="C2030" t="s">
        <v>18</v>
      </c>
      <c r="D2030" t="s">
        <v>32</v>
      </c>
      <c r="E2030">
        <v>297.64999999999998</v>
      </c>
      <c r="F2030" s="8"/>
    </row>
    <row r="2031" spans="1:6" ht="15.75" hidden="1" thickBot="1" x14ac:dyDescent="0.3">
      <c r="A2031" t="s">
        <v>5</v>
      </c>
      <c r="B2031">
        <v>2045</v>
      </c>
      <c r="C2031" t="s">
        <v>19</v>
      </c>
      <c r="D2031" t="s">
        <v>32</v>
      </c>
      <c r="E2031">
        <v>286.43</v>
      </c>
      <c r="F2031" s="8"/>
    </row>
    <row r="2032" spans="1:6" ht="15.75" hidden="1" thickBot="1" x14ac:dyDescent="0.3">
      <c r="A2032" t="s">
        <v>5</v>
      </c>
      <c r="B2032">
        <v>2045</v>
      </c>
      <c r="C2032" t="s">
        <v>20</v>
      </c>
      <c r="D2032" t="s">
        <v>32</v>
      </c>
      <c r="E2032">
        <v>303.83999999999997</v>
      </c>
      <c r="F2032" s="8"/>
    </row>
    <row r="2033" spans="1:6" ht="15.75" hidden="1" thickBot="1" x14ac:dyDescent="0.3">
      <c r="A2033" t="s">
        <v>5</v>
      </c>
      <c r="B2033">
        <v>2045</v>
      </c>
      <c r="C2033" t="s">
        <v>21</v>
      </c>
      <c r="D2033" t="s">
        <v>32</v>
      </c>
      <c r="E2033">
        <v>318.02</v>
      </c>
      <c r="F2033" s="8"/>
    </row>
    <row r="2034" spans="1:6" ht="15.75" hidden="1" thickBot="1" x14ac:dyDescent="0.3">
      <c r="A2034" t="s">
        <v>5</v>
      </c>
      <c r="B2034">
        <v>2045</v>
      </c>
      <c r="C2034" t="s">
        <v>22</v>
      </c>
      <c r="D2034" t="s">
        <v>32</v>
      </c>
      <c r="E2034">
        <v>254.22</v>
      </c>
      <c r="F2034" s="8"/>
    </row>
    <row r="2035" spans="1:6" ht="15.75" hidden="1" thickBot="1" x14ac:dyDescent="0.3">
      <c r="A2035" t="s">
        <v>5</v>
      </c>
      <c r="B2035">
        <v>2045</v>
      </c>
      <c r="C2035" t="s">
        <v>23</v>
      </c>
      <c r="D2035" t="s">
        <v>32</v>
      </c>
      <c r="E2035">
        <v>174.01</v>
      </c>
      <c r="F2035" s="8"/>
    </row>
    <row r="2036" spans="1:6" ht="15.75" hidden="1" thickBot="1" x14ac:dyDescent="0.3">
      <c r="A2036" t="s">
        <v>5</v>
      </c>
      <c r="B2036">
        <v>2045</v>
      </c>
      <c r="C2036" t="s">
        <v>24</v>
      </c>
      <c r="D2036" t="s">
        <v>32</v>
      </c>
      <c r="E2036">
        <v>103.45</v>
      </c>
      <c r="F2036" s="8"/>
    </row>
    <row r="2037" spans="1:6" ht="15.75" hidden="1" thickBot="1" x14ac:dyDescent="0.3">
      <c r="A2037" t="s">
        <v>5</v>
      </c>
      <c r="B2037">
        <v>2045</v>
      </c>
      <c r="C2037" t="s">
        <v>25</v>
      </c>
      <c r="D2037" t="s">
        <v>32</v>
      </c>
      <c r="E2037">
        <v>49.48</v>
      </c>
      <c r="F2037" s="8"/>
    </row>
    <row r="2038" spans="1:6" ht="15.75" hidden="1" thickBot="1" x14ac:dyDescent="0.3">
      <c r="A2038" t="s">
        <v>5</v>
      </c>
      <c r="B2038">
        <v>2045</v>
      </c>
      <c r="C2038" t="s">
        <v>26</v>
      </c>
      <c r="D2038" t="s">
        <v>32</v>
      </c>
      <c r="E2038">
        <v>15.07</v>
      </c>
      <c r="F2038" s="8"/>
    </row>
    <row r="2039" spans="1:6" ht="15.75" hidden="1" thickBot="1" x14ac:dyDescent="0.3">
      <c r="A2039" t="s">
        <v>5</v>
      </c>
      <c r="B2039">
        <v>2045</v>
      </c>
      <c r="C2039" t="s">
        <v>6</v>
      </c>
      <c r="D2039" t="s">
        <v>33</v>
      </c>
      <c r="E2039">
        <v>0</v>
      </c>
      <c r="F2039" s="8"/>
    </row>
    <row r="2040" spans="1:6" ht="15.75" hidden="1" thickBot="1" x14ac:dyDescent="0.3">
      <c r="A2040" t="s">
        <v>5</v>
      </c>
      <c r="B2040">
        <v>2045</v>
      </c>
      <c r="C2040" t="s">
        <v>7</v>
      </c>
      <c r="D2040" t="s">
        <v>33</v>
      </c>
      <c r="E2040">
        <v>0</v>
      </c>
      <c r="F2040" s="8"/>
    </row>
    <row r="2041" spans="1:6" ht="15.75" hidden="1" thickBot="1" x14ac:dyDescent="0.3">
      <c r="A2041" t="s">
        <v>5</v>
      </c>
      <c r="B2041">
        <v>2045</v>
      </c>
      <c r="C2041" t="s">
        <v>8</v>
      </c>
      <c r="D2041" t="s">
        <v>33</v>
      </c>
      <c r="E2041">
        <v>0</v>
      </c>
      <c r="F2041" s="8"/>
    </row>
    <row r="2042" spans="1:6" ht="15.75" hidden="1" thickBot="1" x14ac:dyDescent="0.3">
      <c r="A2042" t="s">
        <v>5</v>
      </c>
      <c r="B2042">
        <v>2045</v>
      </c>
      <c r="C2042" t="s">
        <v>9</v>
      </c>
      <c r="D2042" t="s">
        <v>33</v>
      </c>
      <c r="E2042">
        <v>0</v>
      </c>
      <c r="F2042" s="8"/>
    </row>
    <row r="2043" spans="1:6" ht="15.75" hidden="1" thickBot="1" x14ac:dyDescent="0.3">
      <c r="A2043" t="s">
        <v>5</v>
      </c>
      <c r="B2043">
        <v>2045</v>
      </c>
      <c r="C2043" t="s">
        <v>10</v>
      </c>
      <c r="D2043" t="s">
        <v>33</v>
      </c>
      <c r="E2043">
        <v>36.92</v>
      </c>
      <c r="F2043" s="8"/>
    </row>
    <row r="2044" spans="1:6" ht="15.75" hidden="1" thickBot="1" x14ac:dyDescent="0.3">
      <c r="A2044" t="s">
        <v>5</v>
      </c>
      <c r="B2044">
        <v>2045</v>
      </c>
      <c r="C2044" t="s">
        <v>11</v>
      </c>
      <c r="D2044" t="s">
        <v>33</v>
      </c>
      <c r="E2044">
        <v>189.22</v>
      </c>
      <c r="F2044" s="8"/>
    </row>
    <row r="2045" spans="1:6" ht="15.75" hidden="1" thickBot="1" x14ac:dyDescent="0.3">
      <c r="A2045" t="s">
        <v>5</v>
      </c>
      <c r="B2045">
        <v>2045</v>
      </c>
      <c r="C2045" t="s">
        <v>12</v>
      </c>
      <c r="D2045" t="s">
        <v>33</v>
      </c>
      <c r="E2045">
        <v>241.78</v>
      </c>
      <c r="F2045" s="8"/>
    </row>
    <row r="2046" spans="1:6" ht="15.75" hidden="1" thickBot="1" x14ac:dyDescent="0.3">
      <c r="A2046" t="s">
        <v>5</v>
      </c>
      <c r="B2046">
        <v>2045</v>
      </c>
      <c r="C2046" t="s">
        <v>13</v>
      </c>
      <c r="D2046" t="s">
        <v>33</v>
      </c>
      <c r="E2046">
        <v>235.81</v>
      </c>
      <c r="F2046" s="8"/>
    </row>
    <row r="2047" spans="1:6" ht="15.75" hidden="1" thickBot="1" x14ac:dyDescent="0.3">
      <c r="A2047" t="s">
        <v>5</v>
      </c>
      <c r="B2047">
        <v>2045</v>
      </c>
      <c r="C2047" t="s">
        <v>14</v>
      </c>
      <c r="D2047" t="s">
        <v>33</v>
      </c>
      <c r="E2047">
        <v>223.25</v>
      </c>
      <c r="F2047" s="8"/>
    </row>
    <row r="2048" spans="1:6" ht="15.75" hidden="1" thickBot="1" x14ac:dyDescent="0.3">
      <c r="A2048" t="s">
        <v>5</v>
      </c>
      <c r="B2048">
        <v>2045</v>
      </c>
      <c r="C2048" t="s">
        <v>15</v>
      </c>
      <c r="D2048" t="s">
        <v>33</v>
      </c>
      <c r="E2048">
        <v>225.71</v>
      </c>
      <c r="F2048" s="8"/>
    </row>
    <row r="2049" spans="1:37" ht="15.75" hidden="1" thickBot="1" x14ac:dyDescent="0.3">
      <c r="A2049" t="s">
        <v>5</v>
      </c>
      <c r="B2049">
        <v>2045</v>
      </c>
      <c r="C2049" t="s">
        <v>16</v>
      </c>
      <c r="D2049" t="s">
        <v>33</v>
      </c>
      <c r="E2049">
        <v>227.4</v>
      </c>
      <c r="F2049" s="8"/>
    </row>
    <row r="2050" spans="1:37" ht="15.75" hidden="1" thickBot="1" x14ac:dyDescent="0.3">
      <c r="A2050" t="s">
        <v>5</v>
      </c>
      <c r="B2050">
        <v>2045</v>
      </c>
      <c r="C2050" t="s">
        <v>17</v>
      </c>
      <c r="D2050" t="s">
        <v>33</v>
      </c>
      <c r="E2050">
        <v>201.31</v>
      </c>
      <c r="F2050" s="8"/>
    </row>
    <row r="2051" spans="1:37" ht="15.75" hidden="1" thickBot="1" x14ac:dyDescent="0.3">
      <c r="A2051" t="s">
        <v>5</v>
      </c>
      <c r="B2051">
        <v>2045</v>
      </c>
      <c r="C2051" t="s">
        <v>18</v>
      </c>
      <c r="D2051" t="s">
        <v>33</v>
      </c>
      <c r="E2051">
        <v>184.67</v>
      </c>
      <c r="F2051" s="8"/>
    </row>
    <row r="2052" spans="1:37" ht="15.75" hidden="1" thickBot="1" x14ac:dyDescent="0.3">
      <c r="A2052" t="s">
        <v>5</v>
      </c>
      <c r="B2052">
        <v>2045</v>
      </c>
      <c r="C2052" t="s">
        <v>19</v>
      </c>
      <c r="D2052" t="s">
        <v>33</v>
      </c>
      <c r="E2052">
        <v>164.54</v>
      </c>
      <c r="F2052" s="8"/>
    </row>
    <row r="2053" spans="1:37" ht="15.75" hidden="1" thickBot="1" x14ac:dyDescent="0.3">
      <c r="A2053" t="s">
        <v>5</v>
      </c>
      <c r="B2053">
        <v>2045</v>
      </c>
      <c r="C2053" t="s">
        <v>20</v>
      </c>
      <c r="D2053" t="s">
        <v>33</v>
      </c>
      <c r="E2053">
        <v>162.83000000000001</v>
      </c>
      <c r="F2053" s="8"/>
    </row>
    <row r="2054" spans="1:37" ht="15.75" hidden="1" thickBot="1" x14ac:dyDescent="0.3">
      <c r="A2054" t="s">
        <v>5</v>
      </c>
      <c r="B2054">
        <v>2045</v>
      </c>
      <c r="C2054" t="s">
        <v>21</v>
      </c>
      <c r="D2054" t="s">
        <v>33</v>
      </c>
      <c r="E2054">
        <v>159.72</v>
      </c>
      <c r="F2054" s="8"/>
    </row>
    <row r="2055" spans="1:37" ht="15.75" hidden="1" thickBot="1" x14ac:dyDescent="0.3">
      <c r="A2055" t="s">
        <v>5</v>
      </c>
      <c r="B2055">
        <v>2045</v>
      </c>
      <c r="C2055" t="s">
        <v>22</v>
      </c>
      <c r="D2055" t="s">
        <v>33</v>
      </c>
      <c r="E2055">
        <v>127.43</v>
      </c>
      <c r="F2055" s="8"/>
    </row>
    <row r="2056" spans="1:37" ht="15.75" hidden="1" thickBot="1" x14ac:dyDescent="0.3">
      <c r="A2056" t="s">
        <v>5</v>
      </c>
      <c r="B2056">
        <v>2045</v>
      </c>
      <c r="C2056" t="s">
        <v>23</v>
      </c>
      <c r="D2056" t="s">
        <v>33</v>
      </c>
      <c r="E2056">
        <v>82.15</v>
      </c>
      <c r="F2056" s="8"/>
    </row>
    <row r="2057" spans="1:37" ht="15.75" hidden="1" thickBot="1" x14ac:dyDescent="0.3">
      <c r="A2057" t="s">
        <v>5</v>
      </c>
      <c r="B2057">
        <v>2045</v>
      </c>
      <c r="C2057" t="s">
        <v>24</v>
      </c>
      <c r="D2057" t="s">
        <v>33</v>
      </c>
      <c r="E2057">
        <v>45.45</v>
      </c>
      <c r="F2057" s="8"/>
    </row>
    <row r="2058" spans="1:37" ht="15.75" hidden="1" thickBot="1" x14ac:dyDescent="0.3">
      <c r="A2058" t="s">
        <v>5</v>
      </c>
      <c r="B2058">
        <v>2045</v>
      </c>
      <c r="C2058" t="s">
        <v>25</v>
      </c>
      <c r="D2058" t="s">
        <v>33</v>
      </c>
      <c r="E2058">
        <v>19.579999999999998</v>
      </c>
      <c r="F2058" s="8"/>
    </row>
    <row r="2059" spans="1:37" ht="15.75" hidden="1" thickBot="1" x14ac:dyDescent="0.3">
      <c r="A2059" t="s">
        <v>5</v>
      </c>
      <c r="B2059">
        <v>2045</v>
      </c>
      <c r="C2059" t="s">
        <v>26</v>
      </c>
      <c r="D2059" t="s">
        <v>33</v>
      </c>
      <c r="E2059">
        <v>5.21</v>
      </c>
      <c r="F2059" s="12"/>
    </row>
    <row r="2060" spans="1:37" ht="15.75" thickBot="1" x14ac:dyDescent="0.3">
      <c r="A2060" t="s">
        <v>5</v>
      </c>
      <c r="B2060">
        <v>2050</v>
      </c>
      <c r="C2060" t="s">
        <v>6</v>
      </c>
      <c r="D2060" t="s">
        <v>27</v>
      </c>
      <c r="E2060">
        <v>419.49</v>
      </c>
      <c r="F2060" s="4">
        <f t="shared" ref="F2060" si="479">E2060+E2061+E2062+E2084+E2105+E2126+E2147+E2168+E2189</f>
        <v>1677.47</v>
      </c>
      <c r="G2060" s="17">
        <f t="shared" ref="G2060:G2066" si="480">F2060/1000</f>
        <v>1.67747</v>
      </c>
      <c r="H2060" s="18" t="s">
        <v>121</v>
      </c>
      <c r="I2060" s="17">
        <f t="shared" ref="I2060" si="481">E2060+E2061+E2062</f>
        <v>1248.8800000000001</v>
      </c>
      <c r="J2060" s="19">
        <f t="shared" ref="J2060:J2066" si="482">I2060/1000</f>
        <v>1.2488800000000002</v>
      </c>
      <c r="K2060" s="18" t="s">
        <v>101</v>
      </c>
      <c r="L2060">
        <f>SUM(N2060:O2060)</f>
        <v>1.98519</v>
      </c>
      <c r="M2060" s="17">
        <f t="shared" ref="M2060" si="483">G2060</f>
        <v>1.67747</v>
      </c>
      <c r="N2060" s="19">
        <f t="shared" ref="N2060" si="484">J2075+J2076+J2077</f>
        <v>9.1960000000000014E-2</v>
      </c>
      <c r="O2060" s="19">
        <f t="shared" ref="O2060" si="485">J2078+J2079</f>
        <v>1.89323</v>
      </c>
      <c r="P2060" s="19">
        <f t="shared" ref="P2060" si="486">J2080</f>
        <v>5.6784799999999995</v>
      </c>
      <c r="Q2060" s="18">
        <f t="shared" ref="Q2060" si="487">O2060/N2060</f>
        <v>20.587538060026095</v>
      </c>
      <c r="R2060" s="5">
        <f t="shared" ref="R2060" si="488">J2060</f>
        <v>1.2488800000000002</v>
      </c>
      <c r="S2060" s="6">
        <f>J2061+J2062+J2063+J2068+J2069+J2070</f>
        <v>1.1424200000000002</v>
      </c>
      <c r="T2060" s="6">
        <f>J2064+J2065+J2071+J2072</f>
        <v>6.9498400000000009</v>
      </c>
      <c r="U2060" s="6"/>
      <c r="V2060" s="7">
        <f t="shared" ref="V2060" si="489">T2060/S2060</f>
        <v>6.0834369146198419</v>
      </c>
      <c r="W2060" s="5">
        <f>J2060</f>
        <v>1.2488800000000002</v>
      </c>
      <c r="X2060" s="6">
        <f>J2061+J2062+J2063</f>
        <v>0.64749000000000012</v>
      </c>
      <c r="Y2060" s="6">
        <f>J2064+J2065</f>
        <v>4.5225600000000004</v>
      </c>
      <c r="Z2060" s="6">
        <f>J2066</f>
        <v>2.9222100000000006</v>
      </c>
      <c r="AA2060" s="7">
        <f>Y2060/X2060</f>
        <v>6.9847565213362364</v>
      </c>
      <c r="AB2060" s="5">
        <f>G2060</f>
        <v>1.67747</v>
      </c>
      <c r="AC2060" s="6">
        <f>G2061+G2062+G2063</f>
        <v>0.29356000000000004</v>
      </c>
      <c r="AD2060" s="6">
        <f>G2064+G2065</f>
        <v>4.4478999999999997</v>
      </c>
      <c r="AE2060" s="6">
        <f>G2066</f>
        <v>2.9222100000000006</v>
      </c>
      <c r="AF2060" s="7">
        <f>AD2060/AC2060</f>
        <v>15.151587409728842</v>
      </c>
      <c r="AG2060" s="5">
        <f>G2060</f>
        <v>1.67747</v>
      </c>
      <c r="AH2060" s="6">
        <f>G2061+G2062+G2063+G2064</f>
        <v>2.8626299999999993</v>
      </c>
      <c r="AI2060" s="6">
        <f>+G2065</f>
        <v>1.8788300000000002</v>
      </c>
      <c r="AJ2060" s="6">
        <f>G2066</f>
        <v>2.9222100000000006</v>
      </c>
      <c r="AK2060" s="7">
        <f>AI2060/AH2060</f>
        <v>0.65633001820004699</v>
      </c>
    </row>
    <row r="2061" spans="1:37" ht="15.75" hidden="1" thickBot="1" x14ac:dyDescent="0.3">
      <c r="A2061" t="s">
        <v>5</v>
      </c>
      <c r="B2061">
        <v>2050</v>
      </c>
      <c r="C2061" t="s">
        <v>7</v>
      </c>
      <c r="D2061" t="s">
        <v>27</v>
      </c>
      <c r="E2061">
        <v>415.19</v>
      </c>
      <c r="F2061" s="8">
        <f t="shared" ref="F2061" si="490">E2085+E2086+E2087+E2088+E2089+E2090+E2091+E2092+E2093+E2106+E2107+E2108+E2109+E2110+E2111+E2112+E2113+E2114</f>
        <v>4.72</v>
      </c>
      <c r="G2061" s="5">
        <f t="shared" si="480"/>
        <v>4.7199999999999994E-3</v>
      </c>
      <c r="H2061" s="7" t="s">
        <v>43</v>
      </c>
      <c r="I2061" s="5">
        <f t="shared" ref="I2061" si="491">E2084+E2085+E2086+E2087+E2088+E2089+E2090+E2091+E2092+E2093+E2105+E2106+E2107+E2108+E2109+E2110+E2111+E2112+E2113+E2114</f>
        <v>5.15</v>
      </c>
      <c r="J2061" s="6">
        <f t="shared" si="482"/>
        <v>5.1500000000000001E-3</v>
      </c>
      <c r="K2061" s="7" t="s">
        <v>43</v>
      </c>
      <c r="M2061" s="5"/>
      <c r="N2061" s="6"/>
      <c r="O2061" s="6"/>
      <c r="P2061" s="6"/>
      <c r="Q2061" s="7"/>
      <c r="R2061" s="5"/>
      <c r="S2061" s="6"/>
      <c r="T2061" s="6"/>
      <c r="U2061" s="6"/>
      <c r="V2061" s="6"/>
      <c r="W2061" s="5"/>
      <c r="X2061" s="6"/>
      <c r="Y2061" s="6"/>
      <c r="Z2061" s="6"/>
      <c r="AA2061" s="6"/>
      <c r="AB2061" s="5"/>
      <c r="AC2061" s="6"/>
      <c r="AD2061" s="6"/>
      <c r="AE2061" s="6"/>
      <c r="AF2061" s="6"/>
      <c r="AG2061" s="5"/>
      <c r="AH2061" s="6"/>
      <c r="AI2061" s="6"/>
      <c r="AJ2061" s="6"/>
      <c r="AK2061" s="7"/>
    </row>
    <row r="2062" spans="1:37" ht="15.75" hidden="1" thickBot="1" x14ac:dyDescent="0.3">
      <c r="A2062" t="s">
        <v>5</v>
      </c>
      <c r="B2062">
        <v>2050</v>
      </c>
      <c r="C2062" t="s">
        <v>8</v>
      </c>
      <c r="D2062" t="s">
        <v>27</v>
      </c>
      <c r="E2062">
        <v>414.2</v>
      </c>
      <c r="F2062" s="8">
        <f t="shared" ref="F2062" si="492">E2127+E2128+E2129+E2130+E2131+E2132+E2133+E2134+E2135</f>
        <v>22.22</v>
      </c>
      <c r="G2062" s="5">
        <f t="shared" si="480"/>
        <v>2.222E-2</v>
      </c>
      <c r="H2062" s="7" t="s">
        <v>30</v>
      </c>
      <c r="I2062" s="5">
        <f t="shared" ref="I2062" si="493">E2126+E2127+E2128+E2129+E2130+E2131+E2132+E2133+E2134+E2135</f>
        <v>67.59</v>
      </c>
      <c r="J2062" s="6">
        <f t="shared" si="482"/>
        <v>6.7589999999999997E-2</v>
      </c>
      <c r="K2062" s="7" t="s">
        <v>30</v>
      </c>
      <c r="M2062" s="5"/>
      <c r="N2062" s="6"/>
      <c r="O2062" s="6"/>
      <c r="P2062" s="6"/>
      <c r="Q2062" s="7"/>
      <c r="R2062" s="5"/>
      <c r="S2062" s="6"/>
      <c r="T2062" s="6"/>
      <c r="U2062" s="6"/>
      <c r="V2062" s="6"/>
      <c r="W2062" s="5"/>
      <c r="X2062" s="6"/>
      <c r="Y2062" s="6"/>
      <c r="Z2062" s="6"/>
      <c r="AA2062" s="6"/>
      <c r="AB2062" s="5"/>
      <c r="AC2062" s="6"/>
      <c r="AD2062" s="6"/>
      <c r="AE2062" s="6"/>
      <c r="AF2062" s="6"/>
      <c r="AG2062" s="5"/>
      <c r="AH2062" s="6"/>
      <c r="AI2062" s="6"/>
      <c r="AJ2062" s="6"/>
      <c r="AK2062" s="7"/>
    </row>
    <row r="2063" spans="1:37" ht="15.75" hidden="1" thickBot="1" x14ac:dyDescent="0.3">
      <c r="A2063" t="s">
        <v>5</v>
      </c>
      <c r="B2063">
        <v>2050</v>
      </c>
      <c r="C2063" t="s">
        <v>9</v>
      </c>
      <c r="D2063" t="s">
        <v>27</v>
      </c>
      <c r="E2063">
        <v>0</v>
      </c>
      <c r="F2063" s="8">
        <f t="shared" ref="F2063" si="494">E2148+E2149+E2150+E2151+E2152+E2153+E2154+E2155+E2156</f>
        <v>266.62</v>
      </c>
      <c r="G2063" s="5">
        <f t="shared" si="480"/>
        <v>0.26662000000000002</v>
      </c>
      <c r="H2063" s="7" t="s">
        <v>44</v>
      </c>
      <c r="I2063" s="5">
        <f t="shared" ref="I2063" si="495">E2147+E2148+E2149+E2150+E2151+E2152+E2153+E2154+E2155+E2156</f>
        <v>574.75000000000011</v>
      </c>
      <c r="J2063" s="6">
        <f t="shared" si="482"/>
        <v>0.57475000000000009</v>
      </c>
      <c r="K2063" s="7" t="s">
        <v>44</v>
      </c>
      <c r="M2063" s="5"/>
      <c r="N2063" s="6"/>
      <c r="O2063" s="6"/>
      <c r="P2063" s="6"/>
      <c r="Q2063" s="7"/>
      <c r="R2063" s="5"/>
      <c r="S2063" s="6"/>
      <c r="T2063" s="6"/>
      <c r="U2063" s="6"/>
      <c r="V2063" s="6"/>
      <c r="W2063" s="5"/>
      <c r="X2063" s="6"/>
      <c r="Y2063" s="6"/>
      <c r="Z2063" s="6"/>
      <c r="AA2063" s="6"/>
      <c r="AB2063" s="5"/>
      <c r="AC2063" s="6"/>
      <c r="AD2063" s="6"/>
      <c r="AE2063" s="6"/>
      <c r="AF2063" s="6"/>
      <c r="AG2063" s="5"/>
      <c r="AH2063" s="6"/>
      <c r="AI2063" s="6"/>
      <c r="AJ2063" s="6"/>
      <c r="AK2063" s="7"/>
    </row>
    <row r="2064" spans="1:37" ht="15.75" hidden="1" thickBot="1" x14ac:dyDescent="0.3">
      <c r="A2064" t="s">
        <v>5</v>
      </c>
      <c r="B2064">
        <v>2050</v>
      </c>
      <c r="C2064" t="s">
        <v>10</v>
      </c>
      <c r="D2064" t="s">
        <v>27</v>
      </c>
      <c r="E2064">
        <v>0</v>
      </c>
      <c r="F2064" s="8">
        <f t="shared" ref="F2064" si="496">+E2169+E2170+E2171+E2172+E2173+E2174+E2175+E2176+E2177</f>
        <v>2569.0699999999997</v>
      </c>
      <c r="G2064" s="5">
        <f t="shared" si="480"/>
        <v>2.5690699999999995</v>
      </c>
      <c r="H2064" s="7" t="s">
        <v>45</v>
      </c>
      <c r="I2064" s="5">
        <f t="shared" ref="I2064" si="497">E2168+E2169+E2170+E2171+E2172+E2173+E2174+E2175+E2176+E2177</f>
        <v>2643.7299999999996</v>
      </c>
      <c r="J2064" s="6">
        <f t="shared" si="482"/>
        <v>2.6437299999999997</v>
      </c>
      <c r="K2064" s="7" t="s">
        <v>45</v>
      </c>
      <c r="M2064" s="5"/>
      <c r="N2064" s="6"/>
      <c r="O2064" s="6"/>
      <c r="P2064" s="6"/>
      <c r="Q2064" s="7"/>
      <c r="R2064" s="5"/>
      <c r="S2064" s="6"/>
      <c r="T2064" s="6"/>
      <c r="U2064" s="6"/>
      <c r="V2064" s="6"/>
      <c r="W2064" s="5"/>
      <c r="X2064" s="6"/>
      <c r="Y2064" s="6"/>
      <c r="Z2064" s="6"/>
      <c r="AA2064" s="6"/>
      <c r="AB2064" s="5"/>
      <c r="AC2064" s="6"/>
      <c r="AD2064" s="6"/>
      <c r="AE2064" s="6"/>
      <c r="AF2064" s="6"/>
      <c r="AG2064" s="5"/>
      <c r="AH2064" s="6"/>
      <c r="AI2064" s="6"/>
      <c r="AJ2064" s="6"/>
      <c r="AK2064" s="7"/>
    </row>
    <row r="2065" spans="1:37" ht="15.75" hidden="1" thickBot="1" x14ac:dyDescent="0.3">
      <c r="A2065" t="s">
        <v>5</v>
      </c>
      <c r="B2065">
        <v>2050</v>
      </c>
      <c r="C2065" t="s">
        <v>11</v>
      </c>
      <c r="D2065" t="s">
        <v>27</v>
      </c>
      <c r="E2065">
        <v>0</v>
      </c>
      <c r="F2065" s="8">
        <f t="shared" ref="F2065" si="498">E2190+E2191+E2192+E2193+E2194+E2195+E2196+E2197+E2198</f>
        <v>1878.8300000000002</v>
      </c>
      <c r="G2065" s="5">
        <f t="shared" si="480"/>
        <v>1.8788300000000002</v>
      </c>
      <c r="H2065" s="7" t="s">
        <v>46</v>
      </c>
      <c r="I2065" s="5">
        <f t="shared" ref="I2065" si="499">E2189+E2190+E2191+E2192+E2193+E2194+E2195+E2196+E2197+E2198</f>
        <v>1878.8300000000002</v>
      </c>
      <c r="J2065" s="6">
        <f t="shared" si="482"/>
        <v>1.8788300000000002</v>
      </c>
      <c r="K2065" s="7" t="s">
        <v>46</v>
      </c>
      <c r="M2065" s="5"/>
      <c r="N2065" s="6"/>
      <c r="O2065" s="6"/>
      <c r="P2065" s="6"/>
      <c r="Q2065" s="7"/>
      <c r="R2065" s="5"/>
      <c r="S2065" s="6"/>
      <c r="T2065" s="6"/>
      <c r="U2065" s="6"/>
      <c r="V2065" s="6"/>
      <c r="W2065" s="5"/>
      <c r="X2065" s="6"/>
      <c r="Y2065" s="6"/>
      <c r="Z2065" s="6"/>
      <c r="AA2065" s="6"/>
      <c r="AB2065" s="5"/>
      <c r="AC2065" s="6"/>
      <c r="AD2065" s="6"/>
      <c r="AE2065" s="6"/>
      <c r="AF2065" s="6"/>
      <c r="AG2065" s="5"/>
      <c r="AH2065" s="6"/>
      <c r="AI2065" s="6"/>
      <c r="AJ2065" s="6"/>
      <c r="AK2065" s="7"/>
    </row>
    <row r="2066" spans="1:37" ht="15.75" hidden="1" thickBot="1" x14ac:dyDescent="0.3">
      <c r="A2066" t="s">
        <v>5</v>
      </c>
      <c r="B2066">
        <v>2050</v>
      </c>
      <c r="C2066" t="s">
        <v>12</v>
      </c>
      <c r="D2066" t="s">
        <v>27</v>
      </c>
      <c r="E2066">
        <v>0</v>
      </c>
      <c r="F2066" s="8">
        <f t="shared" ref="F2066" si="500">E2094+E2095+E2096+E2097+E2098+E2099+E2100+E2101+E2115+E2116+E2117+E2118+E2119+E2120+E2121+E2122+E2136+E2137+E2138+E2139+E2140+E2141+E2142+E2143+E2157+E2158+E2159+E2160+E2161+E2162+E2163+E2164+E2178+E2179+E2180+E2181+E2182+E2183+E2184+E2185+E2199+E2200+E2201+E2202+E2203+E2204+E2205+E2206</f>
        <v>2922.2100000000005</v>
      </c>
      <c r="G2066" s="9">
        <f t="shared" si="480"/>
        <v>2.9222100000000006</v>
      </c>
      <c r="H2066" s="11" t="s">
        <v>122</v>
      </c>
      <c r="I2066" s="9">
        <f t="shared" ref="I2066" si="501">E2094+E2095+E2096+E2097+E2098+E2099+E2100+E2101+E2115+E2116+E2117+E2118+E2119+E2120+E2121+E2122+E2136+E2137+E2138+E2139+E2140+E2141+E2142+E2143+E2157+E2158+E2159+E2160+E2161+E2162+E2163+E2164+E2178+E2179+E2180+E2181+E2182+E2183+E2184+E2185+E2199+E2200+E2201+E2202+E2203+E2204+E2205+E2206</f>
        <v>2922.2100000000005</v>
      </c>
      <c r="J2066" s="10">
        <f t="shared" si="482"/>
        <v>2.9222100000000006</v>
      </c>
      <c r="K2066" s="11" t="s">
        <v>122</v>
      </c>
      <c r="M2066" s="9"/>
      <c r="N2066" s="10"/>
      <c r="O2066" s="10"/>
      <c r="P2066" s="10"/>
      <c r="Q2066" s="11"/>
      <c r="R2066" s="9"/>
      <c r="S2066" s="10"/>
      <c r="T2066" s="10"/>
      <c r="U2066" s="10"/>
      <c r="V2066" s="10"/>
      <c r="W2066" s="9"/>
      <c r="X2066" s="10"/>
      <c r="Y2066" s="10"/>
      <c r="Z2066" s="10"/>
      <c r="AA2066" s="10"/>
      <c r="AB2066" s="9"/>
      <c r="AC2066" s="10"/>
      <c r="AD2066" s="10"/>
      <c r="AE2066" s="10"/>
      <c r="AF2066" s="10"/>
      <c r="AG2066" s="9"/>
      <c r="AH2066" s="10"/>
      <c r="AI2066" s="10"/>
      <c r="AJ2066" s="10"/>
      <c r="AK2066" s="11"/>
    </row>
    <row r="2067" spans="1:37" ht="15.75" hidden="1" thickBot="1" x14ac:dyDescent="0.3">
      <c r="A2067" t="s">
        <v>5</v>
      </c>
      <c r="B2067">
        <v>2050</v>
      </c>
      <c r="C2067" t="s">
        <v>13</v>
      </c>
      <c r="D2067" t="s">
        <v>27</v>
      </c>
      <c r="E2067">
        <v>0</v>
      </c>
      <c r="F2067" s="8"/>
    </row>
    <row r="2068" spans="1:37" ht="15.75" hidden="1" thickBot="1" x14ac:dyDescent="0.3">
      <c r="A2068" t="s">
        <v>5</v>
      </c>
      <c r="B2068">
        <v>2050</v>
      </c>
      <c r="C2068" t="s">
        <v>14</v>
      </c>
      <c r="D2068" t="s">
        <v>27</v>
      </c>
      <c r="E2068">
        <v>0</v>
      </c>
      <c r="F2068" s="8"/>
      <c r="H2068" s="20" t="s">
        <v>62</v>
      </c>
      <c r="I2068" s="19">
        <f t="shared" ref="I2068" si="502">E2094+E2095+E2096+E2097+E2098+E2099+E2100+E2101+E2115+E2116+E2117+E2118+E2119+E2120+E2121+E2122</f>
        <v>0</v>
      </c>
      <c r="J2068" s="19">
        <f t="shared" ref="J2068:J2072" si="503">I2068/1000</f>
        <v>0</v>
      </c>
      <c r="K2068" s="18" t="s">
        <v>43</v>
      </c>
    </row>
    <row r="2069" spans="1:37" ht="15.75" hidden="1" thickBot="1" x14ac:dyDescent="0.3">
      <c r="A2069" t="s">
        <v>5</v>
      </c>
      <c r="B2069">
        <v>2050</v>
      </c>
      <c r="C2069" t="s">
        <v>15</v>
      </c>
      <c r="D2069" t="s">
        <v>27</v>
      </c>
      <c r="E2069">
        <v>0</v>
      </c>
      <c r="F2069" s="8"/>
      <c r="H2069" s="5"/>
      <c r="I2069" s="6">
        <f t="shared" ref="I2069" si="504">E2136+E2137+E2138+E2139+E2140+E2141+E2142+E2143</f>
        <v>48.220000000000006</v>
      </c>
      <c r="J2069" s="6">
        <f t="shared" si="503"/>
        <v>4.8220000000000006E-2</v>
      </c>
      <c r="K2069" s="7" t="s">
        <v>30</v>
      </c>
    </row>
    <row r="2070" spans="1:37" ht="15.75" hidden="1" thickBot="1" x14ac:dyDescent="0.3">
      <c r="A2070" t="s">
        <v>5</v>
      </c>
      <c r="B2070">
        <v>2050</v>
      </c>
      <c r="C2070" t="s">
        <v>16</v>
      </c>
      <c r="D2070" t="s">
        <v>27</v>
      </c>
      <c r="E2070">
        <v>0</v>
      </c>
      <c r="F2070" s="8"/>
      <c r="H2070" s="5"/>
      <c r="I2070" s="6">
        <f t="shared" ref="I2070" si="505">E2157+E2158+E2159+E2160+E2161+E2162+E2163+E2164</f>
        <v>446.71</v>
      </c>
      <c r="J2070" s="6">
        <f t="shared" si="503"/>
        <v>0.44671</v>
      </c>
      <c r="K2070" s="7" t="s">
        <v>44</v>
      </c>
    </row>
    <row r="2071" spans="1:37" ht="15.75" hidden="1" thickBot="1" x14ac:dyDescent="0.3">
      <c r="A2071" t="s">
        <v>5</v>
      </c>
      <c r="B2071">
        <v>2050</v>
      </c>
      <c r="C2071" t="s">
        <v>17</v>
      </c>
      <c r="D2071" t="s">
        <v>27</v>
      </c>
      <c r="E2071">
        <v>0</v>
      </c>
      <c r="F2071" s="8"/>
      <c r="H2071" s="5"/>
      <c r="I2071" s="6">
        <f t="shared" ref="I2071" si="506">E2178+E2179+E2180+E2181+E2182+E2183+E2184+E2185</f>
        <v>1579.0300000000002</v>
      </c>
      <c r="J2071" s="6">
        <f t="shared" si="503"/>
        <v>1.5790300000000002</v>
      </c>
      <c r="K2071" s="7" t="s">
        <v>45</v>
      </c>
    </row>
    <row r="2072" spans="1:37" ht="15.75" hidden="1" thickBot="1" x14ac:dyDescent="0.3">
      <c r="A2072" t="s">
        <v>5</v>
      </c>
      <c r="B2072">
        <v>2050</v>
      </c>
      <c r="C2072" t="s">
        <v>18</v>
      </c>
      <c r="D2072" t="s">
        <v>27</v>
      </c>
      <c r="E2072">
        <v>0</v>
      </c>
      <c r="F2072" s="8"/>
      <c r="H2072" s="9"/>
      <c r="I2072" s="10">
        <f t="shared" ref="I2072" si="507">E2199+E2200+E2201+E2202+E2203+E2204+E2205+E2206</f>
        <v>848.25</v>
      </c>
      <c r="J2072" s="10">
        <f t="shared" si="503"/>
        <v>0.84824999999999995</v>
      </c>
      <c r="K2072" s="11" t="s">
        <v>46</v>
      </c>
    </row>
    <row r="2073" spans="1:37" ht="15.75" hidden="1" thickBot="1" x14ac:dyDescent="0.3">
      <c r="A2073" t="s">
        <v>5</v>
      </c>
      <c r="B2073">
        <v>2050</v>
      </c>
      <c r="C2073" t="s">
        <v>19</v>
      </c>
      <c r="D2073" t="s">
        <v>27</v>
      </c>
      <c r="E2073">
        <v>0</v>
      </c>
      <c r="F2073" s="8"/>
    </row>
    <row r="2074" spans="1:37" ht="15.75" hidden="1" thickBot="1" x14ac:dyDescent="0.3">
      <c r="A2074" t="s">
        <v>5</v>
      </c>
      <c r="B2074">
        <v>2050</v>
      </c>
      <c r="C2074" t="s">
        <v>20</v>
      </c>
      <c r="D2074" t="s">
        <v>27</v>
      </c>
      <c r="E2074">
        <v>0</v>
      </c>
      <c r="F2074" s="8"/>
    </row>
    <row r="2075" spans="1:37" ht="15.75" hidden="1" thickBot="1" x14ac:dyDescent="0.3">
      <c r="A2075" t="s">
        <v>5</v>
      </c>
      <c r="B2075">
        <v>2050</v>
      </c>
      <c r="C2075" t="s">
        <v>21</v>
      </c>
      <c r="D2075" t="s">
        <v>27</v>
      </c>
      <c r="E2075">
        <v>0</v>
      </c>
      <c r="F2075" s="8"/>
      <c r="H2075" s="20" t="s">
        <v>123</v>
      </c>
      <c r="I2075" s="19">
        <f t="shared" ref="I2075" si="508">SUM(E2085:E2088)+SUM(E2106:E2109)</f>
        <v>1.98</v>
      </c>
      <c r="J2075" s="19">
        <f t="shared" ref="J2075:J2080" si="509">I2075/1000</f>
        <v>1.98E-3</v>
      </c>
      <c r="K2075" s="18" t="s">
        <v>43</v>
      </c>
    </row>
    <row r="2076" spans="1:37" ht="15.75" hidden="1" thickBot="1" x14ac:dyDescent="0.3">
      <c r="A2076" t="s">
        <v>5</v>
      </c>
      <c r="B2076">
        <v>2050</v>
      </c>
      <c r="C2076" t="s">
        <v>22</v>
      </c>
      <c r="D2076" t="s">
        <v>27</v>
      </c>
      <c r="E2076">
        <v>0</v>
      </c>
      <c r="F2076" s="8"/>
      <c r="H2076" s="5"/>
      <c r="I2076" s="6">
        <f t="shared" ref="I2076" si="510">SUM(E2127:E2130)</f>
        <v>5.45</v>
      </c>
      <c r="J2076" s="6">
        <f t="shared" si="509"/>
        <v>5.45E-3</v>
      </c>
      <c r="K2076" s="7" t="s">
        <v>30</v>
      </c>
    </row>
    <row r="2077" spans="1:37" ht="15.75" hidden="1" thickBot="1" x14ac:dyDescent="0.3">
      <c r="A2077" t="s">
        <v>5</v>
      </c>
      <c r="B2077">
        <v>2050</v>
      </c>
      <c r="C2077" t="s">
        <v>23</v>
      </c>
      <c r="D2077" t="s">
        <v>27</v>
      </c>
      <c r="E2077">
        <v>0</v>
      </c>
      <c r="F2077" s="8"/>
      <c r="H2077" s="5"/>
      <c r="I2077" s="6">
        <f t="shared" ref="I2077" si="511">SUM(E2148:E2151)</f>
        <v>84.53</v>
      </c>
      <c r="J2077" s="6">
        <f t="shared" si="509"/>
        <v>8.4530000000000008E-2</v>
      </c>
      <c r="K2077" s="7" t="s">
        <v>44</v>
      </c>
    </row>
    <row r="2078" spans="1:37" ht="15.75" hidden="1" thickBot="1" x14ac:dyDescent="0.3">
      <c r="A2078" t="s">
        <v>5</v>
      </c>
      <c r="B2078">
        <v>2050</v>
      </c>
      <c r="C2078" t="s">
        <v>24</v>
      </c>
      <c r="D2078" t="s">
        <v>27</v>
      </c>
      <c r="E2078">
        <v>0</v>
      </c>
      <c r="F2078" s="8"/>
      <c r="H2078" s="5"/>
      <c r="I2078" s="6">
        <f t="shared" ref="I2078" si="512">SUM(E2169:E2172)</f>
        <v>1140.29</v>
      </c>
      <c r="J2078" s="6">
        <f t="shared" si="509"/>
        <v>1.14029</v>
      </c>
      <c r="K2078" s="7" t="s">
        <v>45</v>
      </c>
    </row>
    <row r="2079" spans="1:37" ht="15.75" hidden="1" thickBot="1" x14ac:dyDescent="0.3">
      <c r="A2079" t="s">
        <v>5</v>
      </c>
      <c r="B2079">
        <v>2050</v>
      </c>
      <c r="C2079" t="s">
        <v>25</v>
      </c>
      <c r="D2079" t="s">
        <v>27</v>
      </c>
      <c r="E2079">
        <v>0</v>
      </c>
      <c r="F2079" s="8"/>
      <c r="H2079" s="9"/>
      <c r="I2079" s="10">
        <f t="shared" ref="I2079" si="513">SUM(E2190:E2193)</f>
        <v>752.93999999999994</v>
      </c>
      <c r="J2079" s="10">
        <f t="shared" si="509"/>
        <v>0.75293999999999994</v>
      </c>
      <c r="K2079" s="11" t="s">
        <v>46</v>
      </c>
    </row>
    <row r="2080" spans="1:37" ht="15.75" hidden="1" thickBot="1" x14ac:dyDescent="0.3">
      <c r="A2080" t="s">
        <v>5</v>
      </c>
      <c r="B2080">
        <v>2050</v>
      </c>
      <c r="C2080" t="s">
        <v>26</v>
      </c>
      <c r="D2080" t="s">
        <v>27</v>
      </c>
      <c r="E2080">
        <v>0</v>
      </c>
      <c r="F2080" s="8"/>
      <c r="I2080">
        <f t="shared" ref="I2080" si="514">SUM(E2089:E2101)+SUM(E2110:E2122)+SUM(E2131:E2143)+SUM(E2152:E2164)+SUM(E2173:E2185)+SUM(E2194:E2206)</f>
        <v>5678.48</v>
      </c>
      <c r="J2080" s="6">
        <f t="shared" si="509"/>
        <v>5.6784799999999995</v>
      </c>
      <c r="K2080" s="6" t="s">
        <v>124</v>
      </c>
    </row>
    <row r="2081" spans="1:6" ht="15.75" hidden="1" thickBot="1" x14ac:dyDescent="0.3">
      <c r="A2081" t="s">
        <v>5</v>
      </c>
      <c r="B2081">
        <v>2050</v>
      </c>
      <c r="C2081" t="s">
        <v>6</v>
      </c>
      <c r="D2081" t="s">
        <v>28</v>
      </c>
      <c r="E2081">
        <v>0</v>
      </c>
      <c r="F2081" s="8"/>
    </row>
    <row r="2082" spans="1:6" ht="15.75" hidden="1" thickBot="1" x14ac:dyDescent="0.3">
      <c r="A2082" t="s">
        <v>5</v>
      </c>
      <c r="B2082">
        <v>2050</v>
      </c>
      <c r="C2082" t="s">
        <v>7</v>
      </c>
      <c r="D2082" t="s">
        <v>28</v>
      </c>
      <c r="E2082">
        <v>0</v>
      </c>
      <c r="F2082" s="8"/>
    </row>
    <row r="2083" spans="1:6" ht="15.75" hidden="1" thickBot="1" x14ac:dyDescent="0.3">
      <c r="A2083" t="s">
        <v>5</v>
      </c>
      <c r="B2083">
        <v>2050</v>
      </c>
      <c r="C2083" t="s">
        <v>8</v>
      </c>
      <c r="D2083" t="s">
        <v>28</v>
      </c>
      <c r="E2083">
        <v>0</v>
      </c>
      <c r="F2083" s="8"/>
    </row>
    <row r="2084" spans="1:6" ht="15.75" hidden="1" thickBot="1" x14ac:dyDescent="0.3">
      <c r="A2084" t="s">
        <v>5</v>
      </c>
      <c r="B2084">
        <v>2050</v>
      </c>
      <c r="C2084" t="s">
        <v>9</v>
      </c>
      <c r="D2084" t="s">
        <v>28</v>
      </c>
      <c r="E2084">
        <v>0</v>
      </c>
      <c r="F2084" s="8"/>
    </row>
    <row r="2085" spans="1:6" ht="15.75" hidden="1" thickBot="1" x14ac:dyDescent="0.3">
      <c r="A2085" t="s">
        <v>5</v>
      </c>
      <c r="B2085">
        <v>2050</v>
      </c>
      <c r="C2085" t="s">
        <v>10</v>
      </c>
      <c r="D2085" t="s">
        <v>28</v>
      </c>
      <c r="E2085">
        <v>0</v>
      </c>
      <c r="F2085" s="8"/>
    </row>
    <row r="2086" spans="1:6" ht="15.75" hidden="1" thickBot="1" x14ac:dyDescent="0.3">
      <c r="A2086" t="s">
        <v>5</v>
      </c>
      <c r="B2086">
        <v>2050</v>
      </c>
      <c r="C2086" t="s">
        <v>11</v>
      </c>
      <c r="D2086" t="s">
        <v>28</v>
      </c>
      <c r="E2086">
        <v>0</v>
      </c>
      <c r="F2086" s="8"/>
    </row>
    <row r="2087" spans="1:6" ht="15.75" hidden="1" thickBot="1" x14ac:dyDescent="0.3">
      <c r="A2087" t="s">
        <v>5</v>
      </c>
      <c r="B2087">
        <v>2050</v>
      </c>
      <c r="C2087" t="s">
        <v>12</v>
      </c>
      <c r="D2087" t="s">
        <v>28</v>
      </c>
      <c r="E2087">
        <v>0</v>
      </c>
      <c r="F2087" s="8"/>
    </row>
    <row r="2088" spans="1:6" ht="15.75" hidden="1" thickBot="1" x14ac:dyDescent="0.3">
      <c r="A2088" t="s">
        <v>5</v>
      </c>
      <c r="B2088">
        <v>2050</v>
      </c>
      <c r="C2088" t="s">
        <v>13</v>
      </c>
      <c r="D2088" t="s">
        <v>28</v>
      </c>
      <c r="E2088">
        <v>0</v>
      </c>
      <c r="F2088" s="8"/>
    </row>
    <row r="2089" spans="1:6" ht="15.75" hidden="1" thickBot="1" x14ac:dyDescent="0.3">
      <c r="A2089" t="s">
        <v>5</v>
      </c>
      <c r="B2089">
        <v>2050</v>
      </c>
      <c r="C2089" t="s">
        <v>14</v>
      </c>
      <c r="D2089" t="s">
        <v>28</v>
      </c>
      <c r="E2089">
        <v>0</v>
      </c>
      <c r="F2089" s="8"/>
    </row>
    <row r="2090" spans="1:6" ht="15.75" hidden="1" thickBot="1" x14ac:dyDescent="0.3">
      <c r="A2090" t="s">
        <v>5</v>
      </c>
      <c r="B2090">
        <v>2050</v>
      </c>
      <c r="C2090" t="s">
        <v>15</v>
      </c>
      <c r="D2090" t="s">
        <v>28</v>
      </c>
      <c r="E2090">
        <v>0</v>
      </c>
      <c r="F2090" s="8"/>
    </row>
    <row r="2091" spans="1:6" ht="15.75" hidden="1" thickBot="1" x14ac:dyDescent="0.3">
      <c r="A2091" t="s">
        <v>5</v>
      </c>
      <c r="B2091">
        <v>2050</v>
      </c>
      <c r="C2091" t="s">
        <v>16</v>
      </c>
      <c r="D2091" t="s">
        <v>28</v>
      </c>
      <c r="E2091">
        <v>0</v>
      </c>
      <c r="F2091" s="8"/>
    </row>
    <row r="2092" spans="1:6" ht="15.75" hidden="1" thickBot="1" x14ac:dyDescent="0.3">
      <c r="A2092" t="s">
        <v>5</v>
      </c>
      <c r="B2092">
        <v>2050</v>
      </c>
      <c r="C2092" t="s">
        <v>17</v>
      </c>
      <c r="D2092" t="s">
        <v>28</v>
      </c>
      <c r="E2092">
        <v>0</v>
      </c>
      <c r="F2092" s="8"/>
    </row>
    <row r="2093" spans="1:6" ht="15.75" hidden="1" thickBot="1" x14ac:dyDescent="0.3">
      <c r="A2093" t="s">
        <v>5</v>
      </c>
      <c r="B2093">
        <v>2050</v>
      </c>
      <c r="C2093" t="s">
        <v>18</v>
      </c>
      <c r="D2093" t="s">
        <v>28</v>
      </c>
      <c r="E2093">
        <v>0</v>
      </c>
      <c r="F2093" s="8"/>
    </row>
    <row r="2094" spans="1:6" ht="15.75" hidden="1" thickBot="1" x14ac:dyDescent="0.3">
      <c r="A2094" t="s">
        <v>5</v>
      </c>
      <c r="B2094">
        <v>2050</v>
      </c>
      <c r="C2094" t="s">
        <v>19</v>
      </c>
      <c r="D2094" t="s">
        <v>28</v>
      </c>
      <c r="E2094">
        <v>0</v>
      </c>
      <c r="F2094" s="8"/>
    </row>
    <row r="2095" spans="1:6" ht="15.75" hidden="1" thickBot="1" x14ac:dyDescent="0.3">
      <c r="A2095" t="s">
        <v>5</v>
      </c>
      <c r="B2095">
        <v>2050</v>
      </c>
      <c r="C2095" t="s">
        <v>20</v>
      </c>
      <c r="D2095" t="s">
        <v>28</v>
      </c>
      <c r="E2095">
        <v>0</v>
      </c>
      <c r="F2095" s="8"/>
    </row>
    <row r="2096" spans="1:6" ht="15.75" hidden="1" thickBot="1" x14ac:dyDescent="0.3">
      <c r="A2096" t="s">
        <v>5</v>
      </c>
      <c r="B2096">
        <v>2050</v>
      </c>
      <c r="C2096" t="s">
        <v>21</v>
      </c>
      <c r="D2096" t="s">
        <v>28</v>
      </c>
      <c r="E2096">
        <v>0</v>
      </c>
      <c r="F2096" s="8"/>
    </row>
    <row r="2097" spans="1:6" ht="15.75" hidden="1" thickBot="1" x14ac:dyDescent="0.3">
      <c r="A2097" t="s">
        <v>5</v>
      </c>
      <c r="B2097">
        <v>2050</v>
      </c>
      <c r="C2097" t="s">
        <v>22</v>
      </c>
      <c r="D2097" t="s">
        <v>28</v>
      </c>
      <c r="E2097">
        <v>0</v>
      </c>
      <c r="F2097" s="8"/>
    </row>
    <row r="2098" spans="1:6" ht="15.75" hidden="1" thickBot="1" x14ac:dyDescent="0.3">
      <c r="A2098" t="s">
        <v>5</v>
      </c>
      <c r="B2098">
        <v>2050</v>
      </c>
      <c r="C2098" t="s">
        <v>23</v>
      </c>
      <c r="D2098" t="s">
        <v>28</v>
      </c>
      <c r="E2098">
        <v>0</v>
      </c>
      <c r="F2098" s="8"/>
    </row>
    <row r="2099" spans="1:6" ht="15.75" hidden="1" thickBot="1" x14ac:dyDescent="0.3">
      <c r="A2099" t="s">
        <v>5</v>
      </c>
      <c r="B2099">
        <v>2050</v>
      </c>
      <c r="C2099" t="s">
        <v>24</v>
      </c>
      <c r="D2099" t="s">
        <v>28</v>
      </c>
      <c r="E2099">
        <v>0</v>
      </c>
      <c r="F2099" s="8"/>
    </row>
    <row r="2100" spans="1:6" ht="15.75" hidden="1" thickBot="1" x14ac:dyDescent="0.3">
      <c r="A2100" t="s">
        <v>5</v>
      </c>
      <c r="B2100">
        <v>2050</v>
      </c>
      <c r="C2100" t="s">
        <v>25</v>
      </c>
      <c r="D2100" t="s">
        <v>28</v>
      </c>
      <c r="E2100">
        <v>0</v>
      </c>
      <c r="F2100" s="8"/>
    </row>
    <row r="2101" spans="1:6" ht="15.75" hidden="1" thickBot="1" x14ac:dyDescent="0.3">
      <c r="A2101" t="s">
        <v>5</v>
      </c>
      <c r="B2101">
        <v>2050</v>
      </c>
      <c r="C2101" t="s">
        <v>26</v>
      </c>
      <c r="D2101" t="s">
        <v>28</v>
      </c>
      <c r="E2101">
        <v>0</v>
      </c>
      <c r="F2101" s="8"/>
    </row>
    <row r="2102" spans="1:6" ht="15.75" hidden="1" thickBot="1" x14ac:dyDescent="0.3">
      <c r="A2102" t="s">
        <v>5</v>
      </c>
      <c r="B2102">
        <v>2050</v>
      </c>
      <c r="C2102" t="s">
        <v>6</v>
      </c>
      <c r="D2102" t="s">
        <v>29</v>
      </c>
      <c r="E2102">
        <v>0</v>
      </c>
      <c r="F2102" s="8"/>
    </row>
    <row r="2103" spans="1:6" ht="15.75" hidden="1" thickBot="1" x14ac:dyDescent="0.3">
      <c r="A2103" t="s">
        <v>5</v>
      </c>
      <c r="B2103">
        <v>2050</v>
      </c>
      <c r="C2103" t="s">
        <v>7</v>
      </c>
      <c r="D2103" t="s">
        <v>29</v>
      </c>
      <c r="E2103">
        <v>0</v>
      </c>
      <c r="F2103" s="8"/>
    </row>
    <row r="2104" spans="1:6" ht="15.75" hidden="1" thickBot="1" x14ac:dyDescent="0.3">
      <c r="A2104" t="s">
        <v>5</v>
      </c>
      <c r="B2104">
        <v>2050</v>
      </c>
      <c r="C2104" t="s">
        <v>8</v>
      </c>
      <c r="D2104" t="s">
        <v>29</v>
      </c>
      <c r="E2104">
        <v>0</v>
      </c>
      <c r="F2104" s="8"/>
    </row>
    <row r="2105" spans="1:6" ht="15.75" hidden="1" thickBot="1" x14ac:dyDescent="0.3">
      <c r="A2105" t="s">
        <v>5</v>
      </c>
      <c r="B2105">
        <v>2050</v>
      </c>
      <c r="C2105" t="s">
        <v>9</v>
      </c>
      <c r="D2105" t="s">
        <v>29</v>
      </c>
      <c r="E2105">
        <v>0.43</v>
      </c>
      <c r="F2105" s="8"/>
    </row>
    <row r="2106" spans="1:6" ht="15.75" hidden="1" thickBot="1" x14ac:dyDescent="0.3">
      <c r="A2106" t="s">
        <v>5</v>
      </c>
      <c r="B2106">
        <v>2050</v>
      </c>
      <c r="C2106" t="s">
        <v>10</v>
      </c>
      <c r="D2106" t="s">
        <v>29</v>
      </c>
      <c r="E2106">
        <v>0.46</v>
      </c>
      <c r="F2106" s="8"/>
    </row>
    <row r="2107" spans="1:6" ht="15.75" hidden="1" thickBot="1" x14ac:dyDescent="0.3">
      <c r="A2107" t="s">
        <v>5</v>
      </c>
      <c r="B2107">
        <v>2050</v>
      </c>
      <c r="C2107" t="s">
        <v>11</v>
      </c>
      <c r="D2107" t="s">
        <v>29</v>
      </c>
      <c r="E2107">
        <v>0.49</v>
      </c>
      <c r="F2107" s="8"/>
    </row>
    <row r="2108" spans="1:6" ht="15.75" hidden="1" thickBot="1" x14ac:dyDescent="0.3">
      <c r="A2108" t="s">
        <v>5</v>
      </c>
      <c r="B2108">
        <v>2050</v>
      </c>
      <c r="C2108" t="s">
        <v>12</v>
      </c>
      <c r="D2108" t="s">
        <v>29</v>
      </c>
      <c r="E2108">
        <v>0.51</v>
      </c>
      <c r="F2108" s="8"/>
    </row>
    <row r="2109" spans="1:6" ht="15.75" hidden="1" thickBot="1" x14ac:dyDescent="0.3">
      <c r="A2109" t="s">
        <v>5</v>
      </c>
      <c r="B2109">
        <v>2050</v>
      </c>
      <c r="C2109" t="s">
        <v>13</v>
      </c>
      <c r="D2109" t="s">
        <v>29</v>
      </c>
      <c r="E2109">
        <v>0.52</v>
      </c>
      <c r="F2109" s="8"/>
    </row>
    <row r="2110" spans="1:6" ht="15.75" hidden="1" thickBot="1" x14ac:dyDescent="0.3">
      <c r="A2110" t="s">
        <v>5</v>
      </c>
      <c r="B2110">
        <v>2050</v>
      </c>
      <c r="C2110" t="s">
        <v>14</v>
      </c>
      <c r="D2110" t="s">
        <v>29</v>
      </c>
      <c r="E2110">
        <v>0.53</v>
      </c>
      <c r="F2110" s="8"/>
    </row>
    <row r="2111" spans="1:6" ht="15.75" hidden="1" thickBot="1" x14ac:dyDescent="0.3">
      <c r="A2111" t="s">
        <v>5</v>
      </c>
      <c r="B2111">
        <v>2050</v>
      </c>
      <c r="C2111" t="s">
        <v>15</v>
      </c>
      <c r="D2111" t="s">
        <v>29</v>
      </c>
      <c r="E2111">
        <v>0.52</v>
      </c>
      <c r="F2111" s="8"/>
    </row>
    <row r="2112" spans="1:6" ht="15.75" hidden="1" thickBot="1" x14ac:dyDescent="0.3">
      <c r="A2112" t="s">
        <v>5</v>
      </c>
      <c r="B2112">
        <v>2050</v>
      </c>
      <c r="C2112" t="s">
        <v>16</v>
      </c>
      <c r="D2112" t="s">
        <v>29</v>
      </c>
      <c r="E2112">
        <v>0.55000000000000004</v>
      </c>
      <c r="F2112" s="8"/>
    </row>
    <row r="2113" spans="1:6" ht="15.75" hidden="1" thickBot="1" x14ac:dyDescent="0.3">
      <c r="A2113" t="s">
        <v>5</v>
      </c>
      <c r="B2113">
        <v>2050</v>
      </c>
      <c r="C2113" t="s">
        <v>17</v>
      </c>
      <c r="D2113" t="s">
        <v>29</v>
      </c>
      <c r="E2113">
        <v>0.59</v>
      </c>
      <c r="F2113" s="8"/>
    </row>
    <row r="2114" spans="1:6" ht="15.75" hidden="1" thickBot="1" x14ac:dyDescent="0.3">
      <c r="A2114" t="s">
        <v>5</v>
      </c>
      <c r="B2114">
        <v>2050</v>
      </c>
      <c r="C2114" t="s">
        <v>18</v>
      </c>
      <c r="D2114" t="s">
        <v>29</v>
      </c>
      <c r="E2114">
        <v>0.55000000000000004</v>
      </c>
      <c r="F2114" s="8"/>
    </row>
    <row r="2115" spans="1:6" ht="15.75" hidden="1" thickBot="1" x14ac:dyDescent="0.3">
      <c r="A2115" t="s">
        <v>5</v>
      </c>
      <c r="B2115">
        <v>2050</v>
      </c>
      <c r="C2115" t="s">
        <v>19</v>
      </c>
      <c r="D2115" t="s">
        <v>29</v>
      </c>
      <c r="E2115">
        <v>0</v>
      </c>
      <c r="F2115" s="8"/>
    </row>
    <row r="2116" spans="1:6" ht="15.75" hidden="1" thickBot="1" x14ac:dyDescent="0.3">
      <c r="A2116" t="s">
        <v>5</v>
      </c>
      <c r="B2116">
        <v>2050</v>
      </c>
      <c r="C2116" t="s">
        <v>20</v>
      </c>
      <c r="D2116" t="s">
        <v>29</v>
      </c>
      <c r="E2116">
        <v>0</v>
      </c>
      <c r="F2116" s="8"/>
    </row>
    <row r="2117" spans="1:6" ht="15.75" hidden="1" thickBot="1" x14ac:dyDescent="0.3">
      <c r="A2117" t="s">
        <v>5</v>
      </c>
      <c r="B2117">
        <v>2050</v>
      </c>
      <c r="C2117" t="s">
        <v>21</v>
      </c>
      <c r="D2117" t="s">
        <v>29</v>
      </c>
      <c r="E2117">
        <v>0</v>
      </c>
      <c r="F2117" s="8"/>
    </row>
    <row r="2118" spans="1:6" ht="15.75" hidden="1" thickBot="1" x14ac:dyDescent="0.3">
      <c r="A2118" t="s">
        <v>5</v>
      </c>
      <c r="B2118">
        <v>2050</v>
      </c>
      <c r="C2118" t="s">
        <v>22</v>
      </c>
      <c r="D2118" t="s">
        <v>29</v>
      </c>
      <c r="E2118">
        <v>0</v>
      </c>
      <c r="F2118" s="8"/>
    </row>
    <row r="2119" spans="1:6" ht="15.75" hidden="1" thickBot="1" x14ac:dyDescent="0.3">
      <c r="A2119" t="s">
        <v>5</v>
      </c>
      <c r="B2119">
        <v>2050</v>
      </c>
      <c r="C2119" t="s">
        <v>23</v>
      </c>
      <c r="D2119" t="s">
        <v>29</v>
      </c>
      <c r="E2119">
        <v>0</v>
      </c>
      <c r="F2119" s="8"/>
    </row>
    <row r="2120" spans="1:6" ht="15.75" hidden="1" thickBot="1" x14ac:dyDescent="0.3">
      <c r="A2120" t="s">
        <v>5</v>
      </c>
      <c r="B2120">
        <v>2050</v>
      </c>
      <c r="C2120" t="s">
        <v>24</v>
      </c>
      <c r="D2120" t="s">
        <v>29</v>
      </c>
      <c r="E2120">
        <v>0</v>
      </c>
      <c r="F2120" s="8"/>
    </row>
    <row r="2121" spans="1:6" ht="15.75" hidden="1" thickBot="1" x14ac:dyDescent="0.3">
      <c r="A2121" t="s">
        <v>5</v>
      </c>
      <c r="B2121">
        <v>2050</v>
      </c>
      <c r="C2121" t="s">
        <v>25</v>
      </c>
      <c r="D2121" t="s">
        <v>29</v>
      </c>
      <c r="E2121">
        <v>0</v>
      </c>
      <c r="F2121" s="8"/>
    </row>
    <row r="2122" spans="1:6" ht="15.75" hidden="1" thickBot="1" x14ac:dyDescent="0.3">
      <c r="A2122" t="s">
        <v>5</v>
      </c>
      <c r="B2122">
        <v>2050</v>
      </c>
      <c r="C2122" t="s">
        <v>26</v>
      </c>
      <c r="D2122" t="s">
        <v>29</v>
      </c>
      <c r="E2122">
        <v>0</v>
      </c>
      <c r="F2122" s="8"/>
    </row>
    <row r="2123" spans="1:6" ht="15.75" hidden="1" thickBot="1" x14ac:dyDescent="0.3">
      <c r="A2123" t="s">
        <v>5</v>
      </c>
      <c r="B2123">
        <v>2050</v>
      </c>
      <c r="C2123" t="s">
        <v>6</v>
      </c>
      <c r="D2123" t="s">
        <v>30</v>
      </c>
      <c r="E2123">
        <v>0</v>
      </c>
      <c r="F2123" s="8"/>
    </row>
    <row r="2124" spans="1:6" ht="15.75" hidden="1" thickBot="1" x14ac:dyDescent="0.3">
      <c r="A2124" t="s">
        <v>5</v>
      </c>
      <c r="B2124">
        <v>2050</v>
      </c>
      <c r="C2124" t="s">
        <v>7</v>
      </c>
      <c r="D2124" t="s">
        <v>30</v>
      </c>
      <c r="E2124">
        <v>0</v>
      </c>
      <c r="F2124" s="8"/>
    </row>
    <row r="2125" spans="1:6" ht="15.75" hidden="1" thickBot="1" x14ac:dyDescent="0.3">
      <c r="A2125" t="s">
        <v>5</v>
      </c>
      <c r="B2125">
        <v>2050</v>
      </c>
      <c r="C2125" t="s">
        <v>8</v>
      </c>
      <c r="D2125" t="s">
        <v>30</v>
      </c>
      <c r="E2125">
        <v>0</v>
      </c>
      <c r="F2125" s="8"/>
    </row>
    <row r="2126" spans="1:6" ht="15.75" hidden="1" thickBot="1" x14ac:dyDescent="0.3">
      <c r="A2126" t="s">
        <v>5</v>
      </c>
      <c r="B2126">
        <v>2050</v>
      </c>
      <c r="C2126" t="s">
        <v>9</v>
      </c>
      <c r="D2126" t="s">
        <v>30</v>
      </c>
      <c r="E2126">
        <v>45.37</v>
      </c>
      <c r="F2126" s="8"/>
    </row>
    <row r="2127" spans="1:6" ht="15.75" hidden="1" thickBot="1" x14ac:dyDescent="0.3">
      <c r="A2127" t="s">
        <v>5</v>
      </c>
      <c r="B2127">
        <v>2050</v>
      </c>
      <c r="C2127" t="s">
        <v>10</v>
      </c>
      <c r="D2127" t="s">
        <v>30</v>
      </c>
      <c r="E2127">
        <v>1.1000000000000001</v>
      </c>
      <c r="F2127" s="8"/>
    </row>
    <row r="2128" spans="1:6" ht="15.75" hidden="1" thickBot="1" x14ac:dyDescent="0.3">
      <c r="A2128" t="s">
        <v>5</v>
      </c>
      <c r="B2128">
        <v>2050</v>
      </c>
      <c r="C2128" t="s">
        <v>11</v>
      </c>
      <c r="D2128" t="s">
        <v>30</v>
      </c>
      <c r="E2128">
        <v>1.5</v>
      </c>
      <c r="F2128" s="8"/>
    </row>
    <row r="2129" spans="1:6" ht="15.75" hidden="1" thickBot="1" x14ac:dyDescent="0.3">
      <c r="A2129" t="s">
        <v>5</v>
      </c>
      <c r="B2129">
        <v>2050</v>
      </c>
      <c r="C2129" t="s">
        <v>12</v>
      </c>
      <c r="D2129" t="s">
        <v>30</v>
      </c>
      <c r="E2129">
        <v>1.24</v>
      </c>
      <c r="F2129" s="8"/>
    </row>
    <row r="2130" spans="1:6" ht="15.75" hidden="1" thickBot="1" x14ac:dyDescent="0.3">
      <c r="A2130" t="s">
        <v>5</v>
      </c>
      <c r="B2130">
        <v>2050</v>
      </c>
      <c r="C2130" t="s">
        <v>13</v>
      </c>
      <c r="D2130" t="s">
        <v>30</v>
      </c>
      <c r="E2130">
        <v>1.61</v>
      </c>
      <c r="F2130" s="8"/>
    </row>
    <row r="2131" spans="1:6" ht="15.75" hidden="1" thickBot="1" x14ac:dyDescent="0.3">
      <c r="A2131" t="s">
        <v>5</v>
      </c>
      <c r="B2131">
        <v>2050</v>
      </c>
      <c r="C2131" t="s">
        <v>14</v>
      </c>
      <c r="D2131" t="s">
        <v>30</v>
      </c>
      <c r="E2131">
        <v>2.0499999999999998</v>
      </c>
      <c r="F2131" s="8"/>
    </row>
    <row r="2132" spans="1:6" ht="15.75" hidden="1" thickBot="1" x14ac:dyDescent="0.3">
      <c r="A2132" t="s">
        <v>5</v>
      </c>
      <c r="B2132">
        <v>2050</v>
      </c>
      <c r="C2132" t="s">
        <v>15</v>
      </c>
      <c r="D2132" t="s">
        <v>30</v>
      </c>
      <c r="E2132">
        <v>2.52</v>
      </c>
      <c r="F2132" s="8"/>
    </row>
    <row r="2133" spans="1:6" ht="15.75" hidden="1" thickBot="1" x14ac:dyDescent="0.3">
      <c r="A2133" t="s">
        <v>5</v>
      </c>
      <c r="B2133">
        <v>2050</v>
      </c>
      <c r="C2133" t="s">
        <v>16</v>
      </c>
      <c r="D2133" t="s">
        <v>30</v>
      </c>
      <c r="E2133">
        <v>3.28</v>
      </c>
      <c r="F2133" s="8"/>
    </row>
    <row r="2134" spans="1:6" ht="15.75" hidden="1" thickBot="1" x14ac:dyDescent="0.3">
      <c r="A2134" t="s">
        <v>5</v>
      </c>
      <c r="B2134">
        <v>2050</v>
      </c>
      <c r="C2134" t="s">
        <v>17</v>
      </c>
      <c r="D2134" t="s">
        <v>30</v>
      </c>
      <c r="E2134">
        <v>4.21</v>
      </c>
      <c r="F2134" s="8"/>
    </row>
    <row r="2135" spans="1:6" ht="15.75" hidden="1" thickBot="1" x14ac:dyDescent="0.3">
      <c r="A2135" t="s">
        <v>5</v>
      </c>
      <c r="B2135">
        <v>2050</v>
      </c>
      <c r="C2135" t="s">
        <v>18</v>
      </c>
      <c r="D2135" t="s">
        <v>30</v>
      </c>
      <c r="E2135">
        <v>4.71</v>
      </c>
      <c r="F2135" s="8"/>
    </row>
    <row r="2136" spans="1:6" ht="15.75" hidden="1" thickBot="1" x14ac:dyDescent="0.3">
      <c r="A2136" t="s">
        <v>5</v>
      </c>
      <c r="B2136">
        <v>2050</v>
      </c>
      <c r="C2136" t="s">
        <v>19</v>
      </c>
      <c r="D2136" t="s">
        <v>30</v>
      </c>
      <c r="E2136">
        <v>5.43</v>
      </c>
      <c r="F2136" s="8"/>
    </row>
    <row r="2137" spans="1:6" ht="15.75" hidden="1" thickBot="1" x14ac:dyDescent="0.3">
      <c r="A2137" t="s">
        <v>5</v>
      </c>
      <c r="B2137">
        <v>2050</v>
      </c>
      <c r="C2137" t="s">
        <v>20</v>
      </c>
      <c r="D2137" t="s">
        <v>30</v>
      </c>
      <c r="E2137">
        <v>5.87</v>
      </c>
      <c r="F2137" s="8"/>
    </row>
    <row r="2138" spans="1:6" ht="15.75" hidden="1" thickBot="1" x14ac:dyDescent="0.3">
      <c r="A2138" t="s">
        <v>5</v>
      </c>
      <c r="B2138">
        <v>2050</v>
      </c>
      <c r="C2138" t="s">
        <v>21</v>
      </c>
      <c r="D2138" t="s">
        <v>30</v>
      </c>
      <c r="E2138">
        <v>6.89</v>
      </c>
      <c r="F2138" s="8"/>
    </row>
    <row r="2139" spans="1:6" ht="15.75" hidden="1" thickBot="1" x14ac:dyDescent="0.3">
      <c r="A2139" t="s">
        <v>5</v>
      </c>
      <c r="B2139">
        <v>2050</v>
      </c>
      <c r="C2139" t="s">
        <v>22</v>
      </c>
      <c r="D2139" t="s">
        <v>30</v>
      </c>
      <c r="E2139">
        <v>10.69</v>
      </c>
      <c r="F2139" s="8"/>
    </row>
    <row r="2140" spans="1:6" ht="15.75" hidden="1" thickBot="1" x14ac:dyDescent="0.3">
      <c r="A2140" t="s">
        <v>5</v>
      </c>
      <c r="B2140">
        <v>2050</v>
      </c>
      <c r="C2140" t="s">
        <v>23</v>
      </c>
      <c r="D2140" t="s">
        <v>30</v>
      </c>
      <c r="E2140">
        <v>9.02</v>
      </c>
      <c r="F2140" s="8"/>
    </row>
    <row r="2141" spans="1:6" ht="15.75" hidden="1" thickBot="1" x14ac:dyDescent="0.3">
      <c r="A2141" t="s">
        <v>5</v>
      </c>
      <c r="B2141">
        <v>2050</v>
      </c>
      <c r="C2141" t="s">
        <v>24</v>
      </c>
      <c r="D2141" t="s">
        <v>30</v>
      </c>
      <c r="E2141">
        <v>6.18</v>
      </c>
      <c r="F2141" s="8"/>
    </row>
    <row r="2142" spans="1:6" ht="15.75" hidden="1" thickBot="1" x14ac:dyDescent="0.3">
      <c r="A2142" t="s">
        <v>5</v>
      </c>
      <c r="B2142">
        <v>2050</v>
      </c>
      <c r="C2142" t="s">
        <v>25</v>
      </c>
      <c r="D2142" t="s">
        <v>30</v>
      </c>
      <c r="E2142">
        <v>3</v>
      </c>
      <c r="F2142" s="8"/>
    </row>
    <row r="2143" spans="1:6" ht="15.75" hidden="1" thickBot="1" x14ac:dyDescent="0.3">
      <c r="A2143" t="s">
        <v>5</v>
      </c>
      <c r="B2143">
        <v>2050</v>
      </c>
      <c r="C2143" t="s">
        <v>26</v>
      </c>
      <c r="D2143" t="s">
        <v>30</v>
      </c>
      <c r="E2143">
        <v>1.1399999999999999</v>
      </c>
      <c r="F2143" s="8"/>
    </row>
    <row r="2144" spans="1:6" ht="15.75" hidden="1" thickBot="1" x14ac:dyDescent="0.3">
      <c r="A2144" t="s">
        <v>5</v>
      </c>
      <c r="B2144">
        <v>2050</v>
      </c>
      <c r="C2144" t="s">
        <v>6</v>
      </c>
      <c r="D2144" t="s">
        <v>31</v>
      </c>
      <c r="E2144">
        <v>0</v>
      </c>
      <c r="F2144" s="8"/>
    </row>
    <row r="2145" spans="1:6" ht="15.75" hidden="1" thickBot="1" x14ac:dyDescent="0.3">
      <c r="A2145" t="s">
        <v>5</v>
      </c>
      <c r="B2145">
        <v>2050</v>
      </c>
      <c r="C2145" t="s">
        <v>7</v>
      </c>
      <c r="D2145" t="s">
        <v>31</v>
      </c>
      <c r="E2145">
        <v>0</v>
      </c>
      <c r="F2145" s="8"/>
    </row>
    <row r="2146" spans="1:6" ht="15.75" hidden="1" thickBot="1" x14ac:dyDescent="0.3">
      <c r="A2146" t="s">
        <v>5</v>
      </c>
      <c r="B2146">
        <v>2050</v>
      </c>
      <c r="C2146" t="s">
        <v>8</v>
      </c>
      <c r="D2146" t="s">
        <v>31</v>
      </c>
      <c r="E2146">
        <v>0</v>
      </c>
      <c r="F2146" s="8"/>
    </row>
    <row r="2147" spans="1:6" ht="15.75" hidden="1" thickBot="1" x14ac:dyDescent="0.3">
      <c r="A2147" t="s">
        <v>5</v>
      </c>
      <c r="B2147">
        <v>2050</v>
      </c>
      <c r="C2147" t="s">
        <v>9</v>
      </c>
      <c r="D2147" t="s">
        <v>31</v>
      </c>
      <c r="E2147">
        <v>308.13</v>
      </c>
      <c r="F2147" s="8"/>
    </row>
    <row r="2148" spans="1:6" ht="15.75" hidden="1" thickBot="1" x14ac:dyDescent="0.3">
      <c r="A2148" t="s">
        <v>5</v>
      </c>
      <c r="B2148">
        <v>2050</v>
      </c>
      <c r="C2148" t="s">
        <v>10</v>
      </c>
      <c r="D2148" t="s">
        <v>31</v>
      </c>
      <c r="E2148">
        <v>41.23</v>
      </c>
      <c r="F2148" s="8"/>
    </row>
    <row r="2149" spans="1:6" ht="15.75" hidden="1" thickBot="1" x14ac:dyDescent="0.3">
      <c r="A2149" t="s">
        <v>5</v>
      </c>
      <c r="B2149">
        <v>2050</v>
      </c>
      <c r="C2149" t="s">
        <v>11</v>
      </c>
      <c r="D2149" t="s">
        <v>31</v>
      </c>
      <c r="E2149">
        <v>12.67</v>
      </c>
      <c r="F2149" s="8"/>
    </row>
    <row r="2150" spans="1:6" ht="15.75" hidden="1" thickBot="1" x14ac:dyDescent="0.3">
      <c r="A2150" t="s">
        <v>5</v>
      </c>
      <c r="B2150">
        <v>2050</v>
      </c>
      <c r="C2150" t="s">
        <v>12</v>
      </c>
      <c r="D2150" t="s">
        <v>31</v>
      </c>
      <c r="E2150">
        <v>13.34</v>
      </c>
      <c r="F2150" s="8"/>
    </row>
    <row r="2151" spans="1:6" ht="15.75" hidden="1" thickBot="1" x14ac:dyDescent="0.3">
      <c r="A2151" t="s">
        <v>5</v>
      </c>
      <c r="B2151">
        <v>2050</v>
      </c>
      <c r="C2151" t="s">
        <v>13</v>
      </c>
      <c r="D2151" t="s">
        <v>31</v>
      </c>
      <c r="E2151">
        <v>17.29</v>
      </c>
      <c r="F2151" s="8"/>
    </row>
    <row r="2152" spans="1:6" ht="15.75" hidden="1" thickBot="1" x14ac:dyDescent="0.3">
      <c r="A2152" t="s">
        <v>5</v>
      </c>
      <c r="B2152">
        <v>2050</v>
      </c>
      <c r="C2152" t="s">
        <v>14</v>
      </c>
      <c r="D2152" t="s">
        <v>31</v>
      </c>
      <c r="E2152">
        <v>22.11</v>
      </c>
      <c r="F2152" s="8"/>
    </row>
    <row r="2153" spans="1:6" ht="15.75" hidden="1" thickBot="1" x14ac:dyDescent="0.3">
      <c r="A2153" t="s">
        <v>5</v>
      </c>
      <c r="B2153">
        <v>2050</v>
      </c>
      <c r="C2153" t="s">
        <v>15</v>
      </c>
      <c r="D2153" t="s">
        <v>31</v>
      </c>
      <c r="E2153">
        <v>27.24</v>
      </c>
      <c r="F2153" s="8"/>
    </row>
    <row r="2154" spans="1:6" ht="15.75" hidden="1" thickBot="1" x14ac:dyDescent="0.3">
      <c r="A2154" t="s">
        <v>5</v>
      </c>
      <c r="B2154">
        <v>2050</v>
      </c>
      <c r="C2154" t="s">
        <v>16</v>
      </c>
      <c r="D2154" t="s">
        <v>31</v>
      </c>
      <c r="E2154">
        <v>35.520000000000003</v>
      </c>
      <c r="F2154" s="8"/>
    </row>
    <row r="2155" spans="1:6" ht="15.75" hidden="1" thickBot="1" x14ac:dyDescent="0.3">
      <c r="A2155" t="s">
        <v>5</v>
      </c>
      <c r="B2155">
        <v>2050</v>
      </c>
      <c r="C2155" t="s">
        <v>17</v>
      </c>
      <c r="D2155" t="s">
        <v>31</v>
      </c>
      <c r="E2155">
        <v>45.77</v>
      </c>
      <c r="F2155" s="8"/>
    </row>
    <row r="2156" spans="1:6" ht="15.75" hidden="1" thickBot="1" x14ac:dyDescent="0.3">
      <c r="A2156" t="s">
        <v>5</v>
      </c>
      <c r="B2156">
        <v>2050</v>
      </c>
      <c r="C2156" t="s">
        <v>18</v>
      </c>
      <c r="D2156" t="s">
        <v>31</v>
      </c>
      <c r="E2156">
        <v>51.45</v>
      </c>
      <c r="F2156" s="8"/>
    </row>
    <row r="2157" spans="1:6" ht="15.75" hidden="1" thickBot="1" x14ac:dyDescent="0.3">
      <c r="A2157" t="s">
        <v>5</v>
      </c>
      <c r="B2157">
        <v>2050</v>
      </c>
      <c r="C2157" t="s">
        <v>19</v>
      </c>
      <c r="D2157" t="s">
        <v>31</v>
      </c>
      <c r="E2157">
        <v>59.68</v>
      </c>
      <c r="F2157" s="8"/>
    </row>
    <row r="2158" spans="1:6" ht="15.75" hidden="1" thickBot="1" x14ac:dyDescent="0.3">
      <c r="A2158" t="s">
        <v>5</v>
      </c>
      <c r="B2158">
        <v>2050</v>
      </c>
      <c r="C2158" t="s">
        <v>20</v>
      </c>
      <c r="D2158" t="s">
        <v>31</v>
      </c>
      <c r="E2158">
        <v>65.23</v>
      </c>
      <c r="F2158" s="8"/>
    </row>
    <row r="2159" spans="1:6" ht="15.75" hidden="1" thickBot="1" x14ac:dyDescent="0.3">
      <c r="A2159" t="s">
        <v>5</v>
      </c>
      <c r="B2159">
        <v>2050</v>
      </c>
      <c r="C2159" t="s">
        <v>21</v>
      </c>
      <c r="D2159" t="s">
        <v>31</v>
      </c>
      <c r="E2159">
        <v>78.05</v>
      </c>
      <c r="F2159" s="8"/>
    </row>
    <row r="2160" spans="1:6" ht="15.75" hidden="1" thickBot="1" x14ac:dyDescent="0.3">
      <c r="A2160" t="s">
        <v>5</v>
      </c>
      <c r="B2160">
        <v>2050</v>
      </c>
      <c r="C2160" t="s">
        <v>22</v>
      </c>
      <c r="D2160" t="s">
        <v>31</v>
      </c>
      <c r="E2160">
        <v>85.47</v>
      </c>
      <c r="F2160" s="8"/>
    </row>
    <row r="2161" spans="1:6" ht="15.75" hidden="1" thickBot="1" x14ac:dyDescent="0.3">
      <c r="A2161" t="s">
        <v>5</v>
      </c>
      <c r="B2161">
        <v>2050</v>
      </c>
      <c r="C2161" t="s">
        <v>23</v>
      </c>
      <c r="D2161" t="s">
        <v>31</v>
      </c>
      <c r="E2161">
        <v>73.5</v>
      </c>
      <c r="F2161" s="8"/>
    </row>
    <row r="2162" spans="1:6" ht="15.75" hidden="1" thickBot="1" x14ac:dyDescent="0.3">
      <c r="A2162" t="s">
        <v>5</v>
      </c>
      <c r="B2162">
        <v>2050</v>
      </c>
      <c r="C2162" t="s">
        <v>24</v>
      </c>
      <c r="D2162" t="s">
        <v>31</v>
      </c>
      <c r="E2162">
        <v>48.31</v>
      </c>
      <c r="F2162" s="8"/>
    </row>
    <row r="2163" spans="1:6" ht="15.75" hidden="1" thickBot="1" x14ac:dyDescent="0.3">
      <c r="A2163" t="s">
        <v>5</v>
      </c>
      <c r="B2163">
        <v>2050</v>
      </c>
      <c r="C2163" t="s">
        <v>25</v>
      </c>
      <c r="D2163" t="s">
        <v>31</v>
      </c>
      <c r="E2163">
        <v>24.85</v>
      </c>
      <c r="F2163" s="8"/>
    </row>
    <row r="2164" spans="1:6" ht="15.75" hidden="1" thickBot="1" x14ac:dyDescent="0.3">
      <c r="A2164" t="s">
        <v>5</v>
      </c>
      <c r="B2164">
        <v>2050</v>
      </c>
      <c r="C2164" t="s">
        <v>26</v>
      </c>
      <c r="D2164" t="s">
        <v>31</v>
      </c>
      <c r="E2164">
        <v>11.62</v>
      </c>
      <c r="F2164" s="8"/>
    </row>
    <row r="2165" spans="1:6" ht="15.75" hidden="1" thickBot="1" x14ac:dyDescent="0.3">
      <c r="A2165" t="s">
        <v>5</v>
      </c>
      <c r="B2165">
        <v>2050</v>
      </c>
      <c r="C2165" t="s">
        <v>6</v>
      </c>
      <c r="D2165" t="s">
        <v>32</v>
      </c>
      <c r="E2165">
        <v>0</v>
      </c>
      <c r="F2165" s="8"/>
    </row>
    <row r="2166" spans="1:6" ht="15.75" hidden="1" thickBot="1" x14ac:dyDescent="0.3">
      <c r="A2166" t="s">
        <v>5</v>
      </c>
      <c r="B2166">
        <v>2050</v>
      </c>
      <c r="C2166" t="s">
        <v>7</v>
      </c>
      <c r="D2166" t="s">
        <v>32</v>
      </c>
      <c r="E2166">
        <v>0</v>
      </c>
      <c r="F2166" s="8"/>
    </row>
    <row r="2167" spans="1:6" ht="15.75" hidden="1" thickBot="1" x14ac:dyDescent="0.3">
      <c r="A2167" t="s">
        <v>5</v>
      </c>
      <c r="B2167">
        <v>2050</v>
      </c>
      <c r="C2167" t="s">
        <v>8</v>
      </c>
      <c r="D2167" t="s">
        <v>32</v>
      </c>
      <c r="E2167">
        <v>0</v>
      </c>
      <c r="F2167" s="8"/>
    </row>
    <row r="2168" spans="1:6" ht="15.75" hidden="1" thickBot="1" x14ac:dyDescent="0.3">
      <c r="A2168" t="s">
        <v>5</v>
      </c>
      <c r="B2168">
        <v>2050</v>
      </c>
      <c r="C2168" t="s">
        <v>9</v>
      </c>
      <c r="D2168" t="s">
        <v>32</v>
      </c>
      <c r="E2168">
        <v>74.66</v>
      </c>
      <c r="F2168" s="8"/>
    </row>
    <row r="2169" spans="1:6" ht="15.75" hidden="1" thickBot="1" x14ac:dyDescent="0.3">
      <c r="A2169" t="s">
        <v>5</v>
      </c>
      <c r="B2169">
        <v>2050</v>
      </c>
      <c r="C2169" t="s">
        <v>10</v>
      </c>
      <c r="D2169" t="s">
        <v>32</v>
      </c>
      <c r="E2169">
        <v>382.05</v>
      </c>
      <c r="F2169" s="8"/>
    </row>
    <row r="2170" spans="1:6" ht="15.75" hidden="1" thickBot="1" x14ac:dyDescent="0.3">
      <c r="A2170" t="s">
        <v>5</v>
      </c>
      <c r="B2170">
        <v>2050</v>
      </c>
      <c r="C2170" t="s">
        <v>11</v>
      </c>
      <c r="D2170" t="s">
        <v>32</v>
      </c>
      <c r="E2170">
        <v>275.27</v>
      </c>
      <c r="F2170" s="8"/>
    </row>
    <row r="2171" spans="1:6" ht="15.75" hidden="1" thickBot="1" x14ac:dyDescent="0.3">
      <c r="A2171" t="s">
        <v>5</v>
      </c>
      <c r="B2171">
        <v>2050</v>
      </c>
      <c r="C2171" t="s">
        <v>12</v>
      </c>
      <c r="D2171" t="s">
        <v>32</v>
      </c>
      <c r="E2171">
        <v>235.06</v>
      </c>
      <c r="F2171" s="8"/>
    </row>
    <row r="2172" spans="1:6" ht="15.75" hidden="1" thickBot="1" x14ac:dyDescent="0.3">
      <c r="A2172" t="s">
        <v>5</v>
      </c>
      <c r="B2172">
        <v>2050</v>
      </c>
      <c r="C2172" t="s">
        <v>13</v>
      </c>
      <c r="D2172" t="s">
        <v>32</v>
      </c>
      <c r="E2172">
        <v>247.91</v>
      </c>
      <c r="F2172" s="8"/>
    </row>
    <row r="2173" spans="1:6" ht="15.75" hidden="1" thickBot="1" x14ac:dyDescent="0.3">
      <c r="A2173" t="s">
        <v>5</v>
      </c>
      <c r="B2173">
        <v>2050</v>
      </c>
      <c r="C2173" t="s">
        <v>14</v>
      </c>
      <c r="D2173" t="s">
        <v>32</v>
      </c>
      <c r="E2173">
        <v>260.24</v>
      </c>
      <c r="F2173" s="8"/>
    </row>
    <row r="2174" spans="1:6" ht="15.75" hidden="1" thickBot="1" x14ac:dyDescent="0.3">
      <c r="A2174" t="s">
        <v>5</v>
      </c>
      <c r="B2174">
        <v>2050</v>
      </c>
      <c r="C2174" t="s">
        <v>15</v>
      </c>
      <c r="D2174" t="s">
        <v>32</v>
      </c>
      <c r="E2174">
        <v>265.55</v>
      </c>
      <c r="F2174" s="8"/>
    </row>
    <row r="2175" spans="1:6" ht="15.75" hidden="1" thickBot="1" x14ac:dyDescent="0.3">
      <c r="A2175" t="s">
        <v>5</v>
      </c>
      <c r="B2175">
        <v>2050</v>
      </c>
      <c r="C2175" t="s">
        <v>16</v>
      </c>
      <c r="D2175" t="s">
        <v>32</v>
      </c>
      <c r="E2175">
        <v>289.27</v>
      </c>
      <c r="F2175" s="8"/>
    </row>
    <row r="2176" spans="1:6" ht="15.75" hidden="1" thickBot="1" x14ac:dyDescent="0.3">
      <c r="A2176" t="s">
        <v>5</v>
      </c>
      <c r="B2176">
        <v>2050</v>
      </c>
      <c r="C2176" t="s">
        <v>17</v>
      </c>
      <c r="D2176" t="s">
        <v>32</v>
      </c>
      <c r="E2176">
        <v>313.94</v>
      </c>
      <c r="F2176" s="8"/>
    </row>
    <row r="2177" spans="1:6" ht="15.75" hidden="1" thickBot="1" x14ac:dyDescent="0.3">
      <c r="A2177" t="s">
        <v>5</v>
      </c>
      <c r="B2177">
        <v>2050</v>
      </c>
      <c r="C2177" t="s">
        <v>18</v>
      </c>
      <c r="D2177" t="s">
        <v>32</v>
      </c>
      <c r="E2177">
        <v>299.77999999999997</v>
      </c>
      <c r="F2177" s="8"/>
    </row>
    <row r="2178" spans="1:6" ht="15.75" hidden="1" thickBot="1" x14ac:dyDescent="0.3">
      <c r="A2178" t="s">
        <v>5</v>
      </c>
      <c r="B2178">
        <v>2050</v>
      </c>
      <c r="C2178" t="s">
        <v>19</v>
      </c>
      <c r="D2178" t="s">
        <v>32</v>
      </c>
      <c r="E2178">
        <v>295.20999999999998</v>
      </c>
      <c r="F2178" s="8"/>
    </row>
    <row r="2179" spans="1:6" ht="15.75" hidden="1" thickBot="1" x14ac:dyDescent="0.3">
      <c r="A2179" t="s">
        <v>5</v>
      </c>
      <c r="B2179">
        <v>2050</v>
      </c>
      <c r="C2179" t="s">
        <v>20</v>
      </c>
      <c r="D2179" t="s">
        <v>32</v>
      </c>
      <c r="E2179">
        <v>280.29000000000002</v>
      </c>
      <c r="F2179" s="8"/>
    </row>
    <row r="2180" spans="1:6" ht="15.75" hidden="1" thickBot="1" x14ac:dyDescent="0.3">
      <c r="A2180" t="s">
        <v>5</v>
      </c>
      <c r="B2180">
        <v>2050</v>
      </c>
      <c r="C2180" t="s">
        <v>21</v>
      </c>
      <c r="D2180" t="s">
        <v>32</v>
      </c>
      <c r="E2180">
        <v>290.35000000000002</v>
      </c>
      <c r="F2180" s="8"/>
    </row>
    <row r="2181" spans="1:6" ht="15.75" hidden="1" thickBot="1" x14ac:dyDescent="0.3">
      <c r="A2181" t="s">
        <v>5</v>
      </c>
      <c r="B2181">
        <v>2050</v>
      </c>
      <c r="C2181" t="s">
        <v>22</v>
      </c>
      <c r="D2181" t="s">
        <v>32</v>
      </c>
      <c r="E2181">
        <v>290.43</v>
      </c>
      <c r="F2181" s="8"/>
    </row>
    <row r="2182" spans="1:6" ht="15.75" hidden="1" thickBot="1" x14ac:dyDescent="0.3">
      <c r="A2182" t="s">
        <v>5</v>
      </c>
      <c r="B2182">
        <v>2050</v>
      </c>
      <c r="C2182" t="s">
        <v>23</v>
      </c>
      <c r="D2182" t="s">
        <v>32</v>
      </c>
      <c r="E2182">
        <v>214.16</v>
      </c>
      <c r="F2182" s="8"/>
    </row>
    <row r="2183" spans="1:6" ht="15.75" hidden="1" thickBot="1" x14ac:dyDescent="0.3">
      <c r="A2183" t="s">
        <v>5</v>
      </c>
      <c r="B2183">
        <v>2050</v>
      </c>
      <c r="C2183" t="s">
        <v>24</v>
      </c>
      <c r="D2183" t="s">
        <v>32</v>
      </c>
      <c r="E2183">
        <v>126.5</v>
      </c>
      <c r="F2183" s="8"/>
    </row>
    <row r="2184" spans="1:6" ht="15.75" hidden="1" thickBot="1" x14ac:dyDescent="0.3">
      <c r="A2184" t="s">
        <v>5</v>
      </c>
      <c r="B2184">
        <v>2050</v>
      </c>
      <c r="C2184" t="s">
        <v>25</v>
      </c>
      <c r="D2184" t="s">
        <v>32</v>
      </c>
      <c r="E2184">
        <v>58.39</v>
      </c>
      <c r="F2184" s="8"/>
    </row>
    <row r="2185" spans="1:6" ht="15.75" hidden="1" thickBot="1" x14ac:dyDescent="0.3">
      <c r="A2185" t="s">
        <v>5</v>
      </c>
      <c r="B2185">
        <v>2050</v>
      </c>
      <c r="C2185" t="s">
        <v>26</v>
      </c>
      <c r="D2185" t="s">
        <v>32</v>
      </c>
      <c r="E2185">
        <v>23.7</v>
      </c>
      <c r="F2185" s="8"/>
    </row>
    <row r="2186" spans="1:6" ht="15.75" hidden="1" thickBot="1" x14ac:dyDescent="0.3">
      <c r="A2186" t="s">
        <v>5</v>
      </c>
      <c r="B2186">
        <v>2050</v>
      </c>
      <c r="C2186" t="s">
        <v>6</v>
      </c>
      <c r="D2186" t="s">
        <v>33</v>
      </c>
      <c r="E2186">
        <v>0</v>
      </c>
      <c r="F2186" s="8"/>
    </row>
    <row r="2187" spans="1:6" ht="15.75" hidden="1" thickBot="1" x14ac:dyDescent="0.3">
      <c r="A2187" t="s">
        <v>5</v>
      </c>
      <c r="B2187">
        <v>2050</v>
      </c>
      <c r="C2187" t="s">
        <v>7</v>
      </c>
      <c r="D2187" t="s">
        <v>33</v>
      </c>
      <c r="E2187">
        <v>0</v>
      </c>
      <c r="F2187" s="8"/>
    </row>
    <row r="2188" spans="1:6" ht="15.75" hidden="1" thickBot="1" x14ac:dyDescent="0.3">
      <c r="A2188" t="s">
        <v>5</v>
      </c>
      <c r="B2188">
        <v>2050</v>
      </c>
      <c r="C2188" t="s">
        <v>8</v>
      </c>
      <c r="D2188" t="s">
        <v>33</v>
      </c>
      <c r="E2188">
        <v>0</v>
      </c>
      <c r="F2188" s="8"/>
    </row>
    <row r="2189" spans="1:6" ht="15.75" hidden="1" thickBot="1" x14ac:dyDescent="0.3">
      <c r="A2189" t="s">
        <v>5</v>
      </c>
      <c r="B2189">
        <v>2050</v>
      </c>
      <c r="C2189" t="s">
        <v>9</v>
      </c>
      <c r="D2189" t="s">
        <v>33</v>
      </c>
      <c r="E2189">
        <v>0</v>
      </c>
      <c r="F2189" s="8"/>
    </row>
    <row r="2190" spans="1:6" ht="15.75" hidden="1" thickBot="1" x14ac:dyDescent="0.3">
      <c r="A2190" t="s">
        <v>5</v>
      </c>
      <c r="B2190">
        <v>2050</v>
      </c>
      <c r="C2190" t="s">
        <v>10</v>
      </c>
      <c r="D2190" t="s">
        <v>33</v>
      </c>
      <c r="E2190">
        <v>39.159999999999997</v>
      </c>
      <c r="F2190" s="8"/>
    </row>
    <row r="2191" spans="1:6" ht="15.75" hidden="1" thickBot="1" x14ac:dyDescent="0.3">
      <c r="A2191" t="s">
        <v>5</v>
      </c>
      <c r="B2191">
        <v>2050</v>
      </c>
      <c r="C2191" t="s">
        <v>11</v>
      </c>
      <c r="D2191" t="s">
        <v>33</v>
      </c>
      <c r="E2191">
        <v>203.01</v>
      </c>
      <c r="F2191" s="8"/>
    </row>
    <row r="2192" spans="1:6" ht="15.75" hidden="1" thickBot="1" x14ac:dyDescent="0.3">
      <c r="A2192" t="s">
        <v>5</v>
      </c>
      <c r="B2192">
        <v>2050</v>
      </c>
      <c r="C2192" t="s">
        <v>12</v>
      </c>
      <c r="D2192" t="s">
        <v>33</v>
      </c>
      <c r="E2192">
        <v>259.75</v>
      </c>
      <c r="F2192" s="8"/>
    </row>
    <row r="2193" spans="1:37" ht="15.75" hidden="1" thickBot="1" x14ac:dyDescent="0.3">
      <c r="A2193" t="s">
        <v>5</v>
      </c>
      <c r="B2193">
        <v>2050</v>
      </c>
      <c r="C2193" t="s">
        <v>13</v>
      </c>
      <c r="D2193" t="s">
        <v>33</v>
      </c>
      <c r="E2193">
        <v>251.02</v>
      </c>
      <c r="F2193" s="8"/>
    </row>
    <row r="2194" spans="1:37" ht="15.75" hidden="1" thickBot="1" x14ac:dyDescent="0.3">
      <c r="A2194" t="s">
        <v>5</v>
      </c>
      <c r="B2194">
        <v>2050</v>
      </c>
      <c r="C2194" t="s">
        <v>14</v>
      </c>
      <c r="D2194" t="s">
        <v>33</v>
      </c>
      <c r="E2194">
        <v>241.83</v>
      </c>
      <c r="F2194" s="8"/>
    </row>
    <row r="2195" spans="1:37" ht="15.75" hidden="1" thickBot="1" x14ac:dyDescent="0.3">
      <c r="A2195" t="s">
        <v>5</v>
      </c>
      <c r="B2195">
        <v>2050</v>
      </c>
      <c r="C2195" t="s">
        <v>15</v>
      </c>
      <c r="D2195" t="s">
        <v>33</v>
      </c>
      <c r="E2195">
        <v>226.91</v>
      </c>
      <c r="F2195" s="8"/>
    </row>
    <row r="2196" spans="1:37" ht="15.75" hidden="1" thickBot="1" x14ac:dyDescent="0.3">
      <c r="A2196" t="s">
        <v>5</v>
      </c>
      <c r="B2196">
        <v>2050</v>
      </c>
      <c r="C2196" t="s">
        <v>16</v>
      </c>
      <c r="D2196" t="s">
        <v>33</v>
      </c>
      <c r="E2196">
        <v>227.7</v>
      </c>
      <c r="F2196" s="8"/>
    </row>
    <row r="2197" spans="1:37" ht="15.75" hidden="1" thickBot="1" x14ac:dyDescent="0.3">
      <c r="A2197" t="s">
        <v>5</v>
      </c>
      <c r="B2197">
        <v>2050</v>
      </c>
      <c r="C2197" t="s">
        <v>17</v>
      </c>
      <c r="D2197" t="s">
        <v>33</v>
      </c>
      <c r="E2197">
        <v>228.16</v>
      </c>
      <c r="F2197" s="8"/>
    </row>
    <row r="2198" spans="1:37" ht="15.75" hidden="1" thickBot="1" x14ac:dyDescent="0.3">
      <c r="A2198" t="s">
        <v>5</v>
      </c>
      <c r="B2198">
        <v>2050</v>
      </c>
      <c r="C2198" t="s">
        <v>18</v>
      </c>
      <c r="D2198" t="s">
        <v>33</v>
      </c>
      <c r="E2198">
        <v>201.29</v>
      </c>
      <c r="F2198" s="8"/>
    </row>
    <row r="2199" spans="1:37" ht="15.75" hidden="1" thickBot="1" x14ac:dyDescent="0.3">
      <c r="A2199" t="s">
        <v>5</v>
      </c>
      <c r="B2199">
        <v>2050</v>
      </c>
      <c r="C2199" t="s">
        <v>19</v>
      </c>
      <c r="D2199" t="s">
        <v>33</v>
      </c>
      <c r="E2199">
        <v>183.36</v>
      </c>
      <c r="F2199" s="8"/>
    </row>
    <row r="2200" spans="1:37" ht="15.75" hidden="1" thickBot="1" x14ac:dyDescent="0.3">
      <c r="A2200" t="s">
        <v>5</v>
      </c>
      <c r="B2200">
        <v>2050</v>
      </c>
      <c r="C2200" t="s">
        <v>20</v>
      </c>
      <c r="D2200" t="s">
        <v>33</v>
      </c>
      <c r="E2200">
        <v>161.30000000000001</v>
      </c>
      <c r="F2200" s="8"/>
    </row>
    <row r="2201" spans="1:37" ht="15.75" hidden="1" thickBot="1" x14ac:dyDescent="0.3">
      <c r="A2201" t="s">
        <v>5</v>
      </c>
      <c r="B2201">
        <v>2050</v>
      </c>
      <c r="C2201" t="s">
        <v>21</v>
      </c>
      <c r="D2201" t="s">
        <v>33</v>
      </c>
      <c r="E2201">
        <v>156.01</v>
      </c>
      <c r="F2201" s="8"/>
    </row>
    <row r="2202" spans="1:37" ht="15.75" hidden="1" thickBot="1" x14ac:dyDescent="0.3">
      <c r="A2202" t="s">
        <v>5</v>
      </c>
      <c r="B2202">
        <v>2050</v>
      </c>
      <c r="C2202" t="s">
        <v>22</v>
      </c>
      <c r="D2202" t="s">
        <v>33</v>
      </c>
      <c r="E2202">
        <v>146.33000000000001</v>
      </c>
      <c r="F2202" s="8"/>
    </row>
    <row r="2203" spans="1:37" ht="15.75" hidden="1" thickBot="1" x14ac:dyDescent="0.3">
      <c r="A2203" t="s">
        <v>5</v>
      </c>
      <c r="B2203">
        <v>2050</v>
      </c>
      <c r="C2203" t="s">
        <v>23</v>
      </c>
      <c r="D2203" t="s">
        <v>33</v>
      </c>
      <c r="E2203">
        <v>107.57</v>
      </c>
      <c r="F2203" s="8"/>
    </row>
    <row r="2204" spans="1:37" ht="15.75" hidden="1" thickBot="1" x14ac:dyDescent="0.3">
      <c r="A2204" t="s">
        <v>5</v>
      </c>
      <c r="B2204">
        <v>2050</v>
      </c>
      <c r="C2204" t="s">
        <v>24</v>
      </c>
      <c r="D2204" t="s">
        <v>33</v>
      </c>
      <c r="E2204">
        <v>59.58</v>
      </c>
      <c r="F2204" s="8"/>
    </row>
    <row r="2205" spans="1:37" ht="15.75" hidden="1" thickBot="1" x14ac:dyDescent="0.3">
      <c r="A2205" t="s">
        <v>5</v>
      </c>
      <c r="B2205">
        <v>2050</v>
      </c>
      <c r="C2205" t="s">
        <v>25</v>
      </c>
      <c r="D2205" t="s">
        <v>33</v>
      </c>
      <c r="E2205">
        <v>25.28</v>
      </c>
      <c r="F2205" s="8"/>
    </row>
    <row r="2206" spans="1:37" ht="15.75" hidden="1" thickBot="1" x14ac:dyDescent="0.3">
      <c r="A2206" t="s">
        <v>5</v>
      </c>
      <c r="B2206">
        <v>2050</v>
      </c>
      <c r="C2206" t="s">
        <v>26</v>
      </c>
      <c r="D2206" t="s">
        <v>33</v>
      </c>
      <c r="E2206">
        <v>8.82</v>
      </c>
      <c r="F2206" s="12"/>
    </row>
    <row r="2207" spans="1:37" ht="15.75" thickBot="1" x14ac:dyDescent="0.3">
      <c r="A2207" t="s">
        <v>5</v>
      </c>
      <c r="B2207">
        <v>2055</v>
      </c>
      <c r="C2207" t="s">
        <v>6</v>
      </c>
      <c r="D2207" t="s">
        <v>27</v>
      </c>
      <c r="E2207">
        <v>428.22</v>
      </c>
      <c r="F2207" s="4">
        <f t="shared" ref="F2207" si="515">E2207+E2208+E2209+E2231+E2252+E2273+E2294+E2315+E2336</f>
        <v>1696.42</v>
      </c>
      <c r="G2207" s="17">
        <f t="shared" ref="G2207:G2213" si="516">F2207/1000</f>
        <v>1.69642</v>
      </c>
      <c r="H2207" s="18" t="s">
        <v>125</v>
      </c>
      <c r="I2207" s="17">
        <f t="shared" ref="I2207" si="517">E2207+E2208+E2209</f>
        <v>1272.43</v>
      </c>
      <c r="J2207" s="19">
        <f t="shared" ref="J2207:J2213" si="518">I2207/1000</f>
        <v>1.2724300000000002</v>
      </c>
      <c r="K2207" s="18" t="s">
        <v>105</v>
      </c>
      <c r="L2207">
        <f>SUM(N2207:O2207)</f>
        <v>2.0036900000000002</v>
      </c>
      <c r="M2207" s="17">
        <f t="shared" ref="M2207" si="519">G2207</f>
        <v>1.69642</v>
      </c>
      <c r="N2207" s="19">
        <f t="shared" ref="N2207" si="520">J2222+J2223+J2224</f>
        <v>7.8469999999999998E-2</v>
      </c>
      <c r="O2207" s="19">
        <f t="shared" ref="O2207" si="521">J2225+J2226</f>
        <v>1.9252200000000002</v>
      </c>
      <c r="P2207" s="19">
        <f t="shared" ref="P2207" si="522">J2227</f>
        <v>5.7756499999999997</v>
      </c>
      <c r="Q2207" s="18">
        <f t="shared" ref="Q2207" si="523">O2207/N2207</f>
        <v>24.534471772651973</v>
      </c>
      <c r="R2207" s="5">
        <f t="shared" ref="R2207" si="524">J2207</f>
        <v>1.2724300000000002</v>
      </c>
      <c r="S2207" s="6">
        <f>J2208+J2209+J2210+J2215+J2216+J2217</f>
        <v>1.0444100000000001</v>
      </c>
      <c r="T2207" s="6">
        <f>J2211+J2212+J2218+J2219</f>
        <v>7.1589200000000011</v>
      </c>
      <c r="U2207" s="6"/>
      <c r="V2207" s="7">
        <f t="shared" ref="V2207" si="525">T2207/S2207</f>
        <v>6.8545111594105768</v>
      </c>
      <c r="W2207" s="5">
        <f>J2207</f>
        <v>1.2724300000000002</v>
      </c>
      <c r="X2207" s="6">
        <f>J2208+J2209+J2210</f>
        <v>0.59089000000000014</v>
      </c>
      <c r="Y2207" s="6">
        <f>J2211+J2212</f>
        <v>4.5828300000000004</v>
      </c>
      <c r="Z2207" s="6">
        <f>J2213</f>
        <v>3.0296099999999995</v>
      </c>
      <c r="AA2207" s="7">
        <f>Y2207/X2207</f>
        <v>7.7558090338303227</v>
      </c>
      <c r="AB2207" s="5">
        <f>G2207</f>
        <v>1.69642</v>
      </c>
      <c r="AC2207" s="6">
        <f>G2208+G2209+G2210</f>
        <v>0.24396000000000001</v>
      </c>
      <c r="AD2207" s="6">
        <f>G2211+G2212</f>
        <v>4.5057700000000001</v>
      </c>
      <c r="AE2207" s="6">
        <f>G2213</f>
        <v>3.0296099999999995</v>
      </c>
      <c r="AF2207" s="7">
        <f>AD2207/AC2207</f>
        <v>18.469298245614034</v>
      </c>
      <c r="AG2207" s="5">
        <f>G2207</f>
        <v>1.69642</v>
      </c>
      <c r="AH2207" s="6">
        <f>G2208+G2209+G2210+G2211</f>
        <v>2.7584399999999998</v>
      </c>
      <c r="AI2207" s="6">
        <f>+G2212</f>
        <v>1.9912900000000002</v>
      </c>
      <c r="AJ2207" s="6">
        <f>G2213</f>
        <v>3.0296099999999995</v>
      </c>
      <c r="AK2207" s="7">
        <f>AI2207/AH2207</f>
        <v>0.72188990878902581</v>
      </c>
    </row>
    <row r="2208" spans="1:37" ht="15.75" hidden="1" thickBot="1" x14ac:dyDescent="0.3">
      <c r="A2208" t="s">
        <v>5</v>
      </c>
      <c r="B2208">
        <v>2055</v>
      </c>
      <c r="C2208" t="s">
        <v>7</v>
      </c>
      <c r="D2208" t="s">
        <v>27</v>
      </c>
      <c r="E2208">
        <v>424.97</v>
      </c>
      <c r="F2208" s="8">
        <f t="shared" ref="F2208" si="526">E2232+E2233+E2234+E2235+E2236+E2237+E2238+E2239+E2240+E2253+E2254+E2255+E2256+E2257+E2258+E2259+E2260+E2261</f>
        <v>4.7300000000000004</v>
      </c>
      <c r="G2208" s="5">
        <f t="shared" si="516"/>
        <v>4.7300000000000007E-3</v>
      </c>
      <c r="H2208" s="7" t="s">
        <v>43</v>
      </c>
      <c r="I2208" s="5">
        <f t="shared" ref="I2208" si="527">E2231+E2232+E2233+E2234+E2235+E2236+E2237+E2238+E2239+E2240+E2252+E2253+E2254+E2255+E2256+E2257+E2258+E2259+E2260+E2261</f>
        <v>5.15</v>
      </c>
      <c r="J2208" s="6">
        <f t="shared" si="518"/>
        <v>5.1500000000000001E-3</v>
      </c>
      <c r="K2208" s="7" t="s">
        <v>43</v>
      </c>
      <c r="M2208" s="5"/>
      <c r="N2208" s="6"/>
      <c r="O2208" s="6"/>
      <c r="P2208" s="6"/>
      <c r="Q2208" s="7"/>
      <c r="R2208" s="5"/>
      <c r="S2208" s="6"/>
      <c r="T2208" s="6"/>
      <c r="U2208" s="6"/>
      <c r="V2208" s="6"/>
      <c r="W2208" s="5"/>
      <c r="X2208" s="6"/>
      <c r="Y2208" s="6"/>
      <c r="Z2208" s="6"/>
      <c r="AA2208" s="6"/>
      <c r="AB2208" s="5"/>
      <c r="AC2208" s="6"/>
      <c r="AD2208" s="6"/>
      <c r="AE2208" s="6"/>
      <c r="AF2208" s="6"/>
      <c r="AG2208" s="5"/>
      <c r="AH2208" s="6"/>
      <c r="AI2208" s="6"/>
      <c r="AJ2208" s="6"/>
      <c r="AK2208" s="7"/>
    </row>
    <row r="2209" spans="1:37" ht="15.75" hidden="1" thickBot="1" x14ac:dyDescent="0.3">
      <c r="A2209" t="s">
        <v>5</v>
      </c>
      <c r="B2209">
        <v>2055</v>
      </c>
      <c r="C2209" t="s">
        <v>8</v>
      </c>
      <c r="D2209" t="s">
        <v>27</v>
      </c>
      <c r="E2209">
        <v>419.24</v>
      </c>
      <c r="F2209" s="8">
        <f t="shared" ref="F2209" si="528">E2274+E2275+E2276+E2277+E2278+E2279+E2280+E2281+E2282</f>
        <v>18</v>
      </c>
      <c r="G2209" s="5">
        <f t="shared" si="516"/>
        <v>1.7999999999999999E-2</v>
      </c>
      <c r="H2209" s="7" t="s">
        <v>30</v>
      </c>
      <c r="I2209" s="5">
        <f t="shared" ref="I2209" si="529">E2273+E2274+E2275+E2276+E2277+E2278+E2279+E2280+E2281+E2282</f>
        <v>60.349999999999994</v>
      </c>
      <c r="J2209" s="6">
        <f t="shared" si="518"/>
        <v>6.0349999999999994E-2</v>
      </c>
      <c r="K2209" s="7" t="s">
        <v>30</v>
      </c>
      <c r="M2209" s="5"/>
      <c r="N2209" s="6"/>
      <c r="O2209" s="6"/>
      <c r="P2209" s="6"/>
      <c r="Q2209" s="7"/>
      <c r="R2209" s="5"/>
      <c r="S2209" s="6"/>
      <c r="T2209" s="6"/>
      <c r="U2209" s="6"/>
      <c r="V2209" s="6"/>
      <c r="W2209" s="5"/>
      <c r="X2209" s="6"/>
      <c r="Y2209" s="6"/>
      <c r="Z2209" s="6"/>
      <c r="AA2209" s="6"/>
      <c r="AB2209" s="5"/>
      <c r="AC2209" s="6"/>
      <c r="AD2209" s="6"/>
      <c r="AE2209" s="6"/>
      <c r="AF2209" s="6"/>
      <c r="AG2209" s="5"/>
      <c r="AH2209" s="6"/>
      <c r="AI2209" s="6"/>
      <c r="AJ2209" s="6"/>
      <c r="AK2209" s="7"/>
    </row>
    <row r="2210" spans="1:37" ht="15.75" hidden="1" thickBot="1" x14ac:dyDescent="0.3">
      <c r="A2210" t="s">
        <v>5</v>
      </c>
      <c r="B2210">
        <v>2055</v>
      </c>
      <c r="C2210" t="s">
        <v>9</v>
      </c>
      <c r="D2210" t="s">
        <v>27</v>
      </c>
      <c r="E2210">
        <v>0</v>
      </c>
      <c r="F2210" s="8">
        <f t="shared" ref="F2210" si="530">E2295+E2296+E2297+E2298+E2299+E2300+E2301+E2302+E2303</f>
        <v>221.23000000000002</v>
      </c>
      <c r="G2210" s="5">
        <f t="shared" si="516"/>
        <v>0.22123000000000001</v>
      </c>
      <c r="H2210" s="7" t="s">
        <v>44</v>
      </c>
      <c r="I2210" s="5">
        <f t="shared" ref="I2210" si="531">E2294+E2295+E2296+E2297+E2298+E2299+E2300+E2301+E2302+E2303</f>
        <v>525.3900000000001</v>
      </c>
      <c r="J2210" s="6">
        <f t="shared" si="518"/>
        <v>0.52539000000000013</v>
      </c>
      <c r="K2210" s="7" t="s">
        <v>44</v>
      </c>
      <c r="M2210" s="5"/>
      <c r="N2210" s="6"/>
      <c r="O2210" s="6"/>
      <c r="P2210" s="6"/>
      <c r="Q2210" s="7"/>
      <c r="R2210" s="5"/>
      <c r="S2210" s="6"/>
      <c r="T2210" s="6"/>
      <c r="U2210" s="6"/>
      <c r="V2210" s="6"/>
      <c r="W2210" s="5"/>
      <c r="X2210" s="6"/>
      <c r="Y2210" s="6"/>
      <c r="Z2210" s="6"/>
      <c r="AA2210" s="6"/>
      <c r="AB2210" s="5"/>
      <c r="AC2210" s="6"/>
      <c r="AD2210" s="6"/>
      <c r="AE2210" s="6"/>
      <c r="AF2210" s="6"/>
      <c r="AG2210" s="5"/>
      <c r="AH2210" s="6"/>
      <c r="AI2210" s="6"/>
      <c r="AJ2210" s="6"/>
      <c r="AK2210" s="7"/>
    </row>
    <row r="2211" spans="1:37" ht="15.75" hidden="1" thickBot="1" x14ac:dyDescent="0.3">
      <c r="A2211" t="s">
        <v>5</v>
      </c>
      <c r="B2211">
        <v>2055</v>
      </c>
      <c r="C2211" t="s">
        <v>10</v>
      </c>
      <c r="D2211" t="s">
        <v>27</v>
      </c>
      <c r="E2211">
        <v>0</v>
      </c>
      <c r="F2211" s="8">
        <f t="shared" ref="F2211" si="532">+E2316+E2317+E2318+E2319+E2320+E2321+E2322+E2323+E2324</f>
        <v>2514.48</v>
      </c>
      <c r="G2211" s="5">
        <f t="shared" si="516"/>
        <v>2.5144799999999998</v>
      </c>
      <c r="H2211" s="7" t="s">
        <v>45</v>
      </c>
      <c r="I2211" s="5">
        <f t="shared" ref="I2211" si="533">E2315+E2316+E2317+E2318+E2319+E2320+E2321+E2322+E2323+E2324</f>
        <v>2591.54</v>
      </c>
      <c r="J2211" s="6">
        <f t="shared" si="518"/>
        <v>2.5915400000000002</v>
      </c>
      <c r="K2211" s="7" t="s">
        <v>45</v>
      </c>
      <c r="M2211" s="5"/>
      <c r="N2211" s="6"/>
      <c r="O2211" s="6"/>
      <c r="P2211" s="6"/>
      <c r="Q2211" s="7"/>
      <c r="R2211" s="5"/>
      <c r="S2211" s="6"/>
      <c r="T2211" s="6"/>
      <c r="U2211" s="6"/>
      <c r="V2211" s="6"/>
      <c r="W2211" s="5"/>
      <c r="X2211" s="6"/>
      <c r="Y2211" s="6"/>
      <c r="Z2211" s="6"/>
      <c r="AA2211" s="6"/>
      <c r="AB2211" s="5"/>
      <c r="AC2211" s="6"/>
      <c r="AD2211" s="6"/>
      <c r="AE2211" s="6"/>
      <c r="AF2211" s="6"/>
      <c r="AG2211" s="5"/>
      <c r="AH2211" s="6"/>
      <c r="AI2211" s="6"/>
      <c r="AJ2211" s="6"/>
      <c r="AK2211" s="7"/>
    </row>
    <row r="2212" spans="1:37" ht="15.75" hidden="1" thickBot="1" x14ac:dyDescent="0.3">
      <c r="A2212" t="s">
        <v>5</v>
      </c>
      <c r="B2212">
        <v>2055</v>
      </c>
      <c r="C2212" t="s">
        <v>11</v>
      </c>
      <c r="D2212" t="s">
        <v>27</v>
      </c>
      <c r="E2212">
        <v>0</v>
      </c>
      <c r="F2212" s="8">
        <f t="shared" ref="F2212" si="534">E2337+E2338+E2339+E2340+E2341+E2342+E2343+E2344+E2345</f>
        <v>1991.2900000000002</v>
      </c>
      <c r="G2212" s="5">
        <f t="shared" si="516"/>
        <v>1.9912900000000002</v>
      </c>
      <c r="H2212" s="7" t="s">
        <v>46</v>
      </c>
      <c r="I2212" s="5">
        <f t="shared" ref="I2212" si="535">E2336+E2337+E2338+E2339+E2340+E2341+E2342+E2343+E2344+E2345</f>
        <v>1991.2900000000002</v>
      </c>
      <c r="J2212" s="6">
        <f t="shared" si="518"/>
        <v>1.9912900000000002</v>
      </c>
      <c r="K2212" s="7" t="s">
        <v>46</v>
      </c>
      <c r="M2212" s="5"/>
      <c r="N2212" s="6"/>
      <c r="O2212" s="6"/>
      <c r="P2212" s="6"/>
      <c r="Q2212" s="7"/>
      <c r="R2212" s="5"/>
      <c r="S2212" s="6"/>
      <c r="T2212" s="6"/>
      <c r="U2212" s="6"/>
      <c r="V2212" s="6"/>
      <c r="W2212" s="5"/>
      <c r="X2212" s="6"/>
      <c r="Y2212" s="6"/>
      <c r="Z2212" s="6"/>
      <c r="AA2212" s="6"/>
      <c r="AB2212" s="5"/>
      <c r="AC2212" s="6"/>
      <c r="AD2212" s="6"/>
      <c r="AE2212" s="6"/>
      <c r="AF2212" s="6"/>
      <c r="AG2212" s="5"/>
      <c r="AH2212" s="6"/>
      <c r="AI2212" s="6"/>
      <c r="AJ2212" s="6"/>
      <c r="AK2212" s="7"/>
    </row>
    <row r="2213" spans="1:37" ht="15.75" hidden="1" thickBot="1" x14ac:dyDescent="0.3">
      <c r="A2213" t="s">
        <v>5</v>
      </c>
      <c r="B2213">
        <v>2055</v>
      </c>
      <c r="C2213" t="s">
        <v>12</v>
      </c>
      <c r="D2213" t="s">
        <v>27</v>
      </c>
      <c r="E2213">
        <v>0</v>
      </c>
      <c r="F2213" s="8">
        <f t="shared" ref="F2213" si="536">E2241+E2242+E2243+E2244+E2245+E2246+E2247+E2248+E2262+E2263+E2264+E2265+E2266+E2267+E2268+E2269+E2283+E2284+E2285+E2286+E2287+E2288+E2289+E2290+E2304+E2305+E2306+E2307+E2308+E2309+E2310+E2311+E2325+E2326+E2327+E2328+E2329+E2330+E2331+E2332+E2346+E2347+E2348+E2349+E2350+E2351+E2352+E2353</f>
        <v>3029.6099999999997</v>
      </c>
      <c r="G2213" s="9">
        <f t="shared" si="516"/>
        <v>3.0296099999999995</v>
      </c>
      <c r="H2213" s="11" t="s">
        <v>126</v>
      </c>
      <c r="I2213" s="9">
        <f t="shared" ref="I2213" si="537">E2241+E2242+E2243+E2244+E2245+E2246+E2247+E2248+E2262+E2263+E2264+E2265+E2266+E2267+E2268+E2269+E2283+E2284+E2285+E2286+E2287+E2288+E2289+E2290+E2304+E2305+E2306+E2307+E2308+E2309+E2310+E2311+E2325+E2326+E2327+E2328+E2329+E2330+E2331+E2332+E2346+E2347+E2348+E2349+E2350+E2351+E2352+E2353</f>
        <v>3029.6099999999997</v>
      </c>
      <c r="J2213" s="10">
        <f t="shared" si="518"/>
        <v>3.0296099999999995</v>
      </c>
      <c r="K2213" s="11" t="s">
        <v>126</v>
      </c>
      <c r="M2213" s="9"/>
      <c r="N2213" s="10"/>
      <c r="O2213" s="10"/>
      <c r="P2213" s="10"/>
      <c r="Q2213" s="11"/>
      <c r="R2213" s="9"/>
      <c r="S2213" s="10"/>
      <c r="T2213" s="10"/>
      <c r="U2213" s="10"/>
      <c r="V2213" s="10"/>
      <c r="W2213" s="9"/>
      <c r="X2213" s="10"/>
      <c r="Y2213" s="10"/>
      <c r="Z2213" s="10"/>
      <c r="AA2213" s="10"/>
      <c r="AB2213" s="9"/>
      <c r="AC2213" s="10"/>
      <c r="AD2213" s="10"/>
      <c r="AE2213" s="10"/>
      <c r="AF2213" s="10"/>
      <c r="AG2213" s="9"/>
      <c r="AH2213" s="10"/>
      <c r="AI2213" s="10"/>
      <c r="AJ2213" s="10"/>
      <c r="AK2213" s="11"/>
    </row>
    <row r="2214" spans="1:37" ht="15.75" hidden="1" thickBot="1" x14ac:dyDescent="0.3">
      <c r="A2214" t="s">
        <v>5</v>
      </c>
      <c r="B2214">
        <v>2055</v>
      </c>
      <c r="C2214" t="s">
        <v>13</v>
      </c>
      <c r="D2214" t="s">
        <v>27</v>
      </c>
      <c r="E2214">
        <v>0</v>
      </c>
      <c r="F2214" s="8"/>
    </row>
    <row r="2215" spans="1:37" ht="15.75" hidden="1" thickBot="1" x14ac:dyDescent="0.3">
      <c r="A2215" t="s">
        <v>5</v>
      </c>
      <c r="B2215">
        <v>2055</v>
      </c>
      <c r="C2215" t="s">
        <v>14</v>
      </c>
      <c r="D2215" t="s">
        <v>27</v>
      </c>
      <c r="E2215">
        <v>0</v>
      </c>
      <c r="F2215" s="8"/>
      <c r="H2215" s="20" t="s">
        <v>62</v>
      </c>
      <c r="I2215" s="19">
        <f t="shared" ref="I2215" si="538">E2241+E2242+E2243+E2244+E2245+E2246+E2247+E2248+E2262+E2263+E2264+E2265+E2266+E2267+E2268+E2269</f>
        <v>0.54</v>
      </c>
      <c r="J2215" s="19">
        <f t="shared" ref="J2215:J2219" si="539">I2215/1000</f>
        <v>5.4000000000000001E-4</v>
      </c>
      <c r="K2215" s="18" t="s">
        <v>43</v>
      </c>
    </row>
    <row r="2216" spans="1:37" ht="15.75" hidden="1" thickBot="1" x14ac:dyDescent="0.3">
      <c r="A2216" t="s">
        <v>5</v>
      </c>
      <c r="B2216">
        <v>2055</v>
      </c>
      <c r="C2216" t="s">
        <v>15</v>
      </c>
      <c r="D2216" t="s">
        <v>27</v>
      </c>
      <c r="E2216">
        <v>0</v>
      </c>
      <c r="F2216" s="8"/>
      <c r="H2216" s="5"/>
      <c r="I2216" s="6">
        <f t="shared" ref="I2216" si="540">E2283+E2284+E2285+E2286+E2287+E2288+E2289+E2290</f>
        <v>41.5</v>
      </c>
      <c r="J2216" s="6">
        <f t="shared" si="539"/>
        <v>4.1500000000000002E-2</v>
      </c>
      <c r="K2216" s="7" t="s">
        <v>30</v>
      </c>
    </row>
    <row r="2217" spans="1:37" ht="15.75" hidden="1" thickBot="1" x14ac:dyDescent="0.3">
      <c r="A2217" t="s">
        <v>5</v>
      </c>
      <c r="B2217">
        <v>2055</v>
      </c>
      <c r="C2217" t="s">
        <v>16</v>
      </c>
      <c r="D2217" t="s">
        <v>27</v>
      </c>
      <c r="E2217">
        <v>0</v>
      </c>
      <c r="F2217" s="8"/>
      <c r="H2217" s="5"/>
      <c r="I2217" s="6">
        <f t="shared" ref="I2217" si="541">E2304+E2305+E2306+E2307+E2308+E2309+E2310+E2311</f>
        <v>411.47999999999996</v>
      </c>
      <c r="J2217" s="6">
        <f t="shared" si="539"/>
        <v>0.41147999999999996</v>
      </c>
      <c r="K2217" s="7" t="s">
        <v>44</v>
      </c>
    </row>
    <row r="2218" spans="1:37" ht="15.75" hidden="1" thickBot="1" x14ac:dyDescent="0.3">
      <c r="A2218" t="s">
        <v>5</v>
      </c>
      <c r="B2218">
        <v>2055</v>
      </c>
      <c r="C2218" t="s">
        <v>17</v>
      </c>
      <c r="D2218" t="s">
        <v>27</v>
      </c>
      <c r="E2218">
        <v>0</v>
      </c>
      <c r="F2218" s="8"/>
      <c r="H2218" s="5"/>
      <c r="I2218" s="6">
        <f t="shared" ref="I2218" si="542">E2325+E2326+E2327+E2328+E2329+E2330+E2331+E2332</f>
        <v>1641.13</v>
      </c>
      <c r="J2218" s="6">
        <f t="shared" si="539"/>
        <v>1.6411300000000002</v>
      </c>
      <c r="K2218" s="7" t="s">
        <v>45</v>
      </c>
    </row>
    <row r="2219" spans="1:37" ht="15.75" hidden="1" thickBot="1" x14ac:dyDescent="0.3">
      <c r="A2219" t="s">
        <v>5</v>
      </c>
      <c r="B2219">
        <v>2055</v>
      </c>
      <c r="C2219" t="s">
        <v>18</v>
      </c>
      <c r="D2219" t="s">
        <v>27</v>
      </c>
      <c r="E2219">
        <v>0</v>
      </c>
      <c r="F2219" s="8"/>
      <c r="H2219" s="9"/>
      <c r="I2219" s="10">
        <f t="shared" ref="I2219" si="543">E2346+E2347+E2348+E2349+E2350+E2351+E2352+E2353</f>
        <v>934.95999999999992</v>
      </c>
      <c r="J2219" s="10">
        <f t="shared" si="539"/>
        <v>0.9349599999999999</v>
      </c>
      <c r="K2219" s="11" t="s">
        <v>46</v>
      </c>
    </row>
    <row r="2220" spans="1:37" ht="15.75" hidden="1" thickBot="1" x14ac:dyDescent="0.3">
      <c r="A2220" t="s">
        <v>5</v>
      </c>
      <c r="B2220">
        <v>2055</v>
      </c>
      <c r="C2220" t="s">
        <v>19</v>
      </c>
      <c r="D2220" t="s">
        <v>27</v>
      </c>
      <c r="E2220">
        <v>0</v>
      </c>
      <c r="F2220" s="8"/>
    </row>
    <row r="2221" spans="1:37" ht="15.75" hidden="1" thickBot="1" x14ac:dyDescent="0.3">
      <c r="A2221" t="s">
        <v>5</v>
      </c>
      <c r="B2221">
        <v>2055</v>
      </c>
      <c r="C2221" t="s">
        <v>20</v>
      </c>
      <c r="D2221" t="s">
        <v>27</v>
      </c>
      <c r="E2221">
        <v>0</v>
      </c>
      <c r="F2221" s="8"/>
    </row>
    <row r="2222" spans="1:37" ht="15.75" hidden="1" thickBot="1" x14ac:dyDescent="0.3">
      <c r="A2222" t="s">
        <v>5</v>
      </c>
      <c r="B2222">
        <v>2055</v>
      </c>
      <c r="C2222" t="s">
        <v>21</v>
      </c>
      <c r="D2222" t="s">
        <v>27</v>
      </c>
      <c r="E2222">
        <v>0</v>
      </c>
      <c r="F2222" s="8"/>
      <c r="H2222" s="20" t="s">
        <v>127</v>
      </c>
      <c r="I2222" s="19">
        <f t="shared" ref="I2222" si="544">SUM(E2232:E2235)+SUM(E2253:E2256)</f>
        <v>2.0099999999999998</v>
      </c>
      <c r="J2222" s="19">
        <f t="shared" ref="J2222:J2227" si="545">I2222/1000</f>
        <v>2.0099999999999996E-3</v>
      </c>
      <c r="K2222" s="18" t="s">
        <v>43</v>
      </c>
    </row>
    <row r="2223" spans="1:37" ht="15.75" hidden="1" thickBot="1" x14ac:dyDescent="0.3">
      <c r="A2223" t="s">
        <v>5</v>
      </c>
      <c r="B2223">
        <v>2055</v>
      </c>
      <c r="C2223" t="s">
        <v>22</v>
      </c>
      <c r="D2223" t="s">
        <v>27</v>
      </c>
      <c r="E2223">
        <v>0</v>
      </c>
      <c r="F2223" s="8"/>
      <c r="H2223" s="5"/>
      <c r="I2223" s="6">
        <f t="shared" ref="I2223" si="546">SUM(E2274:E2277)</f>
        <v>4.24</v>
      </c>
      <c r="J2223" s="6">
        <f t="shared" si="545"/>
        <v>4.2399999999999998E-3</v>
      </c>
      <c r="K2223" s="7" t="s">
        <v>30</v>
      </c>
    </row>
    <row r="2224" spans="1:37" ht="15.75" hidden="1" thickBot="1" x14ac:dyDescent="0.3">
      <c r="A2224" t="s">
        <v>5</v>
      </c>
      <c r="B2224">
        <v>2055</v>
      </c>
      <c r="C2224" t="s">
        <v>23</v>
      </c>
      <c r="D2224" t="s">
        <v>27</v>
      </c>
      <c r="E2224">
        <v>0</v>
      </c>
      <c r="F2224" s="8"/>
      <c r="H2224" s="5"/>
      <c r="I2224" s="6">
        <f t="shared" ref="I2224" si="547">SUM(E2295:E2298)</f>
        <v>72.22</v>
      </c>
      <c r="J2224" s="6">
        <f t="shared" si="545"/>
        <v>7.2219999999999993E-2</v>
      </c>
      <c r="K2224" s="7" t="s">
        <v>44</v>
      </c>
    </row>
    <row r="2225" spans="1:11" ht="15.75" hidden="1" thickBot="1" x14ac:dyDescent="0.3">
      <c r="A2225" t="s">
        <v>5</v>
      </c>
      <c r="B2225">
        <v>2055</v>
      </c>
      <c r="C2225" t="s">
        <v>24</v>
      </c>
      <c r="D2225" t="s">
        <v>27</v>
      </c>
      <c r="E2225">
        <v>0</v>
      </c>
      <c r="F2225" s="8"/>
      <c r="H2225" s="5"/>
      <c r="I2225" s="6">
        <f t="shared" ref="I2225" si="548">SUM(E2316:E2319)</f>
        <v>1123.3600000000001</v>
      </c>
      <c r="J2225" s="6">
        <f t="shared" si="545"/>
        <v>1.1233600000000001</v>
      </c>
      <c r="K2225" s="7" t="s">
        <v>45</v>
      </c>
    </row>
    <row r="2226" spans="1:11" ht="15.75" hidden="1" thickBot="1" x14ac:dyDescent="0.3">
      <c r="A2226" t="s">
        <v>5</v>
      </c>
      <c r="B2226">
        <v>2055</v>
      </c>
      <c r="C2226" t="s">
        <v>25</v>
      </c>
      <c r="D2226" t="s">
        <v>27</v>
      </c>
      <c r="E2226">
        <v>0</v>
      </c>
      <c r="F2226" s="8"/>
      <c r="H2226" s="9"/>
      <c r="I2226" s="10">
        <f t="shared" ref="I2226" si="549">SUM(E2337:E2340)</f>
        <v>801.86</v>
      </c>
      <c r="J2226" s="10">
        <f t="shared" si="545"/>
        <v>0.80186000000000002</v>
      </c>
      <c r="K2226" s="11" t="s">
        <v>46</v>
      </c>
    </row>
    <row r="2227" spans="1:11" ht="15.75" hidden="1" thickBot="1" x14ac:dyDescent="0.3">
      <c r="A2227" t="s">
        <v>5</v>
      </c>
      <c r="B2227">
        <v>2055</v>
      </c>
      <c r="C2227" t="s">
        <v>26</v>
      </c>
      <c r="D2227" t="s">
        <v>27</v>
      </c>
      <c r="E2227">
        <v>0</v>
      </c>
      <c r="F2227" s="8"/>
      <c r="I2227">
        <f t="shared" ref="I2227" si="550">SUM(E2236:E2248)+SUM(E2257:E2269)+SUM(E2278:E2290)+SUM(E2299:E2311)+SUM(E2320:E2332)+SUM(E2341:E2353)</f>
        <v>5775.65</v>
      </c>
      <c r="J2227" s="6">
        <f t="shared" si="545"/>
        <v>5.7756499999999997</v>
      </c>
      <c r="K2227" s="6" t="s">
        <v>128</v>
      </c>
    </row>
    <row r="2228" spans="1:11" ht="15.75" hidden="1" thickBot="1" x14ac:dyDescent="0.3">
      <c r="A2228" t="s">
        <v>5</v>
      </c>
      <c r="B2228">
        <v>2055</v>
      </c>
      <c r="C2228" t="s">
        <v>6</v>
      </c>
      <c r="D2228" t="s">
        <v>28</v>
      </c>
      <c r="E2228">
        <v>0</v>
      </c>
      <c r="F2228" s="8"/>
    </row>
    <row r="2229" spans="1:11" ht="15.75" hidden="1" thickBot="1" x14ac:dyDescent="0.3">
      <c r="A2229" t="s">
        <v>5</v>
      </c>
      <c r="B2229">
        <v>2055</v>
      </c>
      <c r="C2229" t="s">
        <v>7</v>
      </c>
      <c r="D2229" t="s">
        <v>28</v>
      </c>
      <c r="E2229">
        <v>0</v>
      </c>
      <c r="F2229" s="8"/>
    </row>
    <row r="2230" spans="1:11" ht="15.75" hidden="1" thickBot="1" x14ac:dyDescent="0.3">
      <c r="A2230" t="s">
        <v>5</v>
      </c>
      <c r="B2230">
        <v>2055</v>
      </c>
      <c r="C2230" t="s">
        <v>8</v>
      </c>
      <c r="D2230" t="s">
        <v>28</v>
      </c>
      <c r="E2230">
        <v>0</v>
      </c>
      <c r="F2230" s="8"/>
    </row>
    <row r="2231" spans="1:11" ht="15.75" hidden="1" thickBot="1" x14ac:dyDescent="0.3">
      <c r="A2231" t="s">
        <v>5</v>
      </c>
      <c r="B2231">
        <v>2055</v>
      </c>
      <c r="C2231" t="s">
        <v>9</v>
      </c>
      <c r="D2231" t="s">
        <v>28</v>
      </c>
      <c r="E2231">
        <v>0</v>
      </c>
      <c r="F2231" s="8"/>
    </row>
    <row r="2232" spans="1:11" ht="15.75" hidden="1" thickBot="1" x14ac:dyDescent="0.3">
      <c r="A2232" t="s">
        <v>5</v>
      </c>
      <c r="B2232">
        <v>2055</v>
      </c>
      <c r="C2232" t="s">
        <v>10</v>
      </c>
      <c r="D2232" t="s">
        <v>28</v>
      </c>
      <c r="E2232">
        <v>0</v>
      </c>
      <c r="F2232" s="8"/>
    </row>
    <row r="2233" spans="1:11" ht="15.75" hidden="1" thickBot="1" x14ac:dyDescent="0.3">
      <c r="A2233" t="s">
        <v>5</v>
      </c>
      <c r="B2233">
        <v>2055</v>
      </c>
      <c r="C2233" t="s">
        <v>11</v>
      </c>
      <c r="D2233" t="s">
        <v>28</v>
      </c>
      <c r="E2233">
        <v>0</v>
      </c>
      <c r="F2233" s="8"/>
    </row>
    <row r="2234" spans="1:11" ht="15.75" hidden="1" thickBot="1" x14ac:dyDescent="0.3">
      <c r="A2234" t="s">
        <v>5</v>
      </c>
      <c r="B2234">
        <v>2055</v>
      </c>
      <c r="C2234" t="s">
        <v>12</v>
      </c>
      <c r="D2234" t="s">
        <v>28</v>
      </c>
      <c r="E2234">
        <v>0</v>
      </c>
      <c r="F2234" s="8"/>
    </row>
    <row r="2235" spans="1:11" ht="15.75" hidden="1" thickBot="1" x14ac:dyDescent="0.3">
      <c r="A2235" t="s">
        <v>5</v>
      </c>
      <c r="B2235">
        <v>2055</v>
      </c>
      <c r="C2235" t="s">
        <v>13</v>
      </c>
      <c r="D2235" t="s">
        <v>28</v>
      </c>
      <c r="E2235">
        <v>0</v>
      </c>
      <c r="F2235" s="8"/>
    </row>
    <row r="2236" spans="1:11" ht="15.75" hidden="1" thickBot="1" x14ac:dyDescent="0.3">
      <c r="A2236" t="s">
        <v>5</v>
      </c>
      <c r="B2236">
        <v>2055</v>
      </c>
      <c r="C2236" t="s">
        <v>14</v>
      </c>
      <c r="D2236" t="s">
        <v>28</v>
      </c>
      <c r="E2236">
        <v>0</v>
      </c>
      <c r="F2236" s="8"/>
    </row>
    <row r="2237" spans="1:11" ht="15.75" hidden="1" thickBot="1" x14ac:dyDescent="0.3">
      <c r="A2237" t="s">
        <v>5</v>
      </c>
      <c r="B2237">
        <v>2055</v>
      </c>
      <c r="C2237" t="s">
        <v>15</v>
      </c>
      <c r="D2237" t="s">
        <v>28</v>
      </c>
      <c r="E2237">
        <v>0</v>
      </c>
      <c r="F2237" s="8"/>
    </row>
    <row r="2238" spans="1:11" ht="15.75" hidden="1" thickBot="1" x14ac:dyDescent="0.3">
      <c r="A2238" t="s">
        <v>5</v>
      </c>
      <c r="B2238">
        <v>2055</v>
      </c>
      <c r="C2238" t="s">
        <v>16</v>
      </c>
      <c r="D2238" t="s">
        <v>28</v>
      </c>
      <c r="E2238">
        <v>0</v>
      </c>
      <c r="F2238" s="8"/>
    </row>
    <row r="2239" spans="1:11" ht="15.75" hidden="1" thickBot="1" x14ac:dyDescent="0.3">
      <c r="A2239" t="s">
        <v>5</v>
      </c>
      <c r="B2239">
        <v>2055</v>
      </c>
      <c r="C2239" t="s">
        <v>17</v>
      </c>
      <c r="D2239" t="s">
        <v>28</v>
      </c>
      <c r="E2239">
        <v>0</v>
      </c>
      <c r="F2239" s="8"/>
    </row>
    <row r="2240" spans="1:11" ht="15.75" hidden="1" thickBot="1" x14ac:dyDescent="0.3">
      <c r="A2240" t="s">
        <v>5</v>
      </c>
      <c r="B2240">
        <v>2055</v>
      </c>
      <c r="C2240" t="s">
        <v>18</v>
      </c>
      <c r="D2240" t="s">
        <v>28</v>
      </c>
      <c r="E2240">
        <v>0</v>
      </c>
      <c r="F2240" s="8"/>
    </row>
    <row r="2241" spans="1:6" ht="15.75" hidden="1" thickBot="1" x14ac:dyDescent="0.3">
      <c r="A2241" t="s">
        <v>5</v>
      </c>
      <c r="B2241">
        <v>2055</v>
      </c>
      <c r="C2241" t="s">
        <v>19</v>
      </c>
      <c r="D2241" t="s">
        <v>28</v>
      </c>
      <c r="E2241">
        <v>0</v>
      </c>
      <c r="F2241" s="8"/>
    </row>
    <row r="2242" spans="1:6" ht="15.75" hidden="1" thickBot="1" x14ac:dyDescent="0.3">
      <c r="A2242" t="s">
        <v>5</v>
      </c>
      <c r="B2242">
        <v>2055</v>
      </c>
      <c r="C2242" t="s">
        <v>20</v>
      </c>
      <c r="D2242" t="s">
        <v>28</v>
      </c>
      <c r="E2242">
        <v>0</v>
      </c>
      <c r="F2242" s="8"/>
    </row>
    <row r="2243" spans="1:6" ht="15.75" hidden="1" thickBot="1" x14ac:dyDescent="0.3">
      <c r="A2243" t="s">
        <v>5</v>
      </c>
      <c r="B2243">
        <v>2055</v>
      </c>
      <c r="C2243" t="s">
        <v>21</v>
      </c>
      <c r="D2243" t="s">
        <v>28</v>
      </c>
      <c r="E2243">
        <v>0</v>
      </c>
      <c r="F2243" s="8"/>
    </row>
    <row r="2244" spans="1:6" ht="15.75" hidden="1" thickBot="1" x14ac:dyDescent="0.3">
      <c r="A2244" t="s">
        <v>5</v>
      </c>
      <c r="B2244">
        <v>2055</v>
      </c>
      <c r="C2244" t="s">
        <v>22</v>
      </c>
      <c r="D2244" t="s">
        <v>28</v>
      </c>
      <c r="E2244">
        <v>0</v>
      </c>
      <c r="F2244" s="8"/>
    </row>
    <row r="2245" spans="1:6" ht="15.75" hidden="1" thickBot="1" x14ac:dyDescent="0.3">
      <c r="A2245" t="s">
        <v>5</v>
      </c>
      <c r="B2245">
        <v>2055</v>
      </c>
      <c r="C2245" t="s">
        <v>23</v>
      </c>
      <c r="D2245" t="s">
        <v>28</v>
      </c>
      <c r="E2245">
        <v>0</v>
      </c>
      <c r="F2245" s="8"/>
    </row>
    <row r="2246" spans="1:6" ht="15.75" hidden="1" thickBot="1" x14ac:dyDescent="0.3">
      <c r="A2246" t="s">
        <v>5</v>
      </c>
      <c r="B2246">
        <v>2055</v>
      </c>
      <c r="C2246" t="s">
        <v>24</v>
      </c>
      <c r="D2246" t="s">
        <v>28</v>
      </c>
      <c r="E2246">
        <v>0</v>
      </c>
      <c r="F2246" s="8"/>
    </row>
    <row r="2247" spans="1:6" ht="15.75" hidden="1" thickBot="1" x14ac:dyDescent="0.3">
      <c r="A2247" t="s">
        <v>5</v>
      </c>
      <c r="B2247">
        <v>2055</v>
      </c>
      <c r="C2247" t="s">
        <v>25</v>
      </c>
      <c r="D2247" t="s">
        <v>28</v>
      </c>
      <c r="E2247">
        <v>0</v>
      </c>
      <c r="F2247" s="8"/>
    </row>
    <row r="2248" spans="1:6" ht="15.75" hidden="1" thickBot="1" x14ac:dyDescent="0.3">
      <c r="A2248" t="s">
        <v>5</v>
      </c>
      <c r="B2248">
        <v>2055</v>
      </c>
      <c r="C2248" t="s">
        <v>26</v>
      </c>
      <c r="D2248" t="s">
        <v>28</v>
      </c>
      <c r="E2248">
        <v>0</v>
      </c>
      <c r="F2248" s="8"/>
    </row>
    <row r="2249" spans="1:6" ht="15.75" hidden="1" thickBot="1" x14ac:dyDescent="0.3">
      <c r="A2249" t="s">
        <v>5</v>
      </c>
      <c r="B2249">
        <v>2055</v>
      </c>
      <c r="C2249" t="s">
        <v>6</v>
      </c>
      <c r="D2249" t="s">
        <v>29</v>
      </c>
      <c r="E2249">
        <v>0</v>
      </c>
      <c r="F2249" s="8"/>
    </row>
    <row r="2250" spans="1:6" ht="15.75" hidden="1" thickBot="1" x14ac:dyDescent="0.3">
      <c r="A2250" t="s">
        <v>5</v>
      </c>
      <c r="B2250">
        <v>2055</v>
      </c>
      <c r="C2250" t="s">
        <v>7</v>
      </c>
      <c r="D2250" t="s">
        <v>29</v>
      </c>
      <c r="E2250">
        <v>0</v>
      </c>
      <c r="F2250" s="8"/>
    </row>
    <row r="2251" spans="1:6" ht="15.75" hidden="1" thickBot="1" x14ac:dyDescent="0.3">
      <c r="A2251" t="s">
        <v>5</v>
      </c>
      <c r="B2251">
        <v>2055</v>
      </c>
      <c r="C2251" t="s">
        <v>8</v>
      </c>
      <c r="D2251" t="s">
        <v>29</v>
      </c>
      <c r="E2251">
        <v>0</v>
      </c>
      <c r="F2251" s="8"/>
    </row>
    <row r="2252" spans="1:6" ht="15.75" hidden="1" thickBot="1" x14ac:dyDescent="0.3">
      <c r="A2252" t="s">
        <v>5</v>
      </c>
      <c r="B2252">
        <v>2055</v>
      </c>
      <c r="C2252" t="s">
        <v>9</v>
      </c>
      <c r="D2252" t="s">
        <v>29</v>
      </c>
      <c r="E2252">
        <v>0.42</v>
      </c>
      <c r="F2252" s="8"/>
    </row>
    <row r="2253" spans="1:6" ht="15.75" hidden="1" thickBot="1" x14ac:dyDescent="0.3">
      <c r="A2253" t="s">
        <v>5</v>
      </c>
      <c r="B2253">
        <v>2055</v>
      </c>
      <c r="C2253" t="s">
        <v>10</v>
      </c>
      <c r="D2253" t="s">
        <v>29</v>
      </c>
      <c r="E2253">
        <v>0.46</v>
      </c>
      <c r="F2253" s="8"/>
    </row>
    <row r="2254" spans="1:6" ht="15.75" hidden="1" thickBot="1" x14ac:dyDescent="0.3">
      <c r="A2254" t="s">
        <v>5</v>
      </c>
      <c r="B2254">
        <v>2055</v>
      </c>
      <c r="C2254" t="s">
        <v>11</v>
      </c>
      <c r="D2254" t="s">
        <v>29</v>
      </c>
      <c r="E2254">
        <v>0.5</v>
      </c>
      <c r="F2254" s="8"/>
    </row>
    <row r="2255" spans="1:6" ht="15.75" hidden="1" thickBot="1" x14ac:dyDescent="0.3">
      <c r="A2255" t="s">
        <v>5</v>
      </c>
      <c r="B2255">
        <v>2055</v>
      </c>
      <c r="C2255" t="s">
        <v>12</v>
      </c>
      <c r="D2255" t="s">
        <v>29</v>
      </c>
      <c r="E2255">
        <v>0.52</v>
      </c>
      <c r="F2255" s="8"/>
    </row>
    <row r="2256" spans="1:6" ht="15.75" hidden="1" thickBot="1" x14ac:dyDescent="0.3">
      <c r="A2256" t="s">
        <v>5</v>
      </c>
      <c r="B2256">
        <v>2055</v>
      </c>
      <c r="C2256" t="s">
        <v>13</v>
      </c>
      <c r="D2256" t="s">
        <v>29</v>
      </c>
      <c r="E2256">
        <v>0.53</v>
      </c>
      <c r="F2256" s="8"/>
    </row>
    <row r="2257" spans="1:6" ht="15.75" hidden="1" thickBot="1" x14ac:dyDescent="0.3">
      <c r="A2257" t="s">
        <v>5</v>
      </c>
      <c r="B2257">
        <v>2055</v>
      </c>
      <c r="C2257" t="s">
        <v>14</v>
      </c>
      <c r="D2257" t="s">
        <v>29</v>
      </c>
      <c r="E2257">
        <v>0.53</v>
      </c>
      <c r="F2257" s="8"/>
    </row>
    <row r="2258" spans="1:6" ht="15.75" hidden="1" thickBot="1" x14ac:dyDescent="0.3">
      <c r="A2258" t="s">
        <v>5</v>
      </c>
      <c r="B2258">
        <v>2055</v>
      </c>
      <c r="C2258" t="s">
        <v>15</v>
      </c>
      <c r="D2258" t="s">
        <v>29</v>
      </c>
      <c r="E2258">
        <v>0.53</v>
      </c>
      <c r="F2258" s="8"/>
    </row>
    <row r="2259" spans="1:6" ht="15.75" hidden="1" thickBot="1" x14ac:dyDescent="0.3">
      <c r="A2259" t="s">
        <v>5</v>
      </c>
      <c r="B2259">
        <v>2055</v>
      </c>
      <c r="C2259" t="s">
        <v>16</v>
      </c>
      <c r="D2259" t="s">
        <v>29</v>
      </c>
      <c r="E2259">
        <v>0.53</v>
      </c>
      <c r="F2259" s="8"/>
    </row>
    <row r="2260" spans="1:6" ht="15.75" hidden="1" thickBot="1" x14ac:dyDescent="0.3">
      <c r="A2260" t="s">
        <v>5</v>
      </c>
      <c r="B2260">
        <v>2055</v>
      </c>
      <c r="C2260" t="s">
        <v>17</v>
      </c>
      <c r="D2260" t="s">
        <v>29</v>
      </c>
      <c r="E2260">
        <v>0.55000000000000004</v>
      </c>
      <c r="F2260" s="8"/>
    </row>
    <row r="2261" spans="1:6" ht="15.75" hidden="1" thickBot="1" x14ac:dyDescent="0.3">
      <c r="A2261" t="s">
        <v>5</v>
      </c>
      <c r="B2261">
        <v>2055</v>
      </c>
      <c r="C2261" t="s">
        <v>18</v>
      </c>
      <c r="D2261" t="s">
        <v>29</v>
      </c>
      <c r="E2261">
        <v>0.57999999999999996</v>
      </c>
      <c r="F2261" s="8"/>
    </row>
    <row r="2262" spans="1:6" ht="15.75" hidden="1" thickBot="1" x14ac:dyDescent="0.3">
      <c r="A2262" t="s">
        <v>5</v>
      </c>
      <c r="B2262">
        <v>2055</v>
      </c>
      <c r="C2262" t="s">
        <v>19</v>
      </c>
      <c r="D2262" t="s">
        <v>29</v>
      </c>
      <c r="E2262">
        <v>0.54</v>
      </c>
      <c r="F2262" s="8"/>
    </row>
    <row r="2263" spans="1:6" ht="15.75" hidden="1" thickBot="1" x14ac:dyDescent="0.3">
      <c r="A2263" t="s">
        <v>5</v>
      </c>
      <c r="B2263">
        <v>2055</v>
      </c>
      <c r="C2263" t="s">
        <v>20</v>
      </c>
      <c r="D2263" t="s">
        <v>29</v>
      </c>
      <c r="E2263">
        <v>0</v>
      </c>
      <c r="F2263" s="8"/>
    </row>
    <row r="2264" spans="1:6" ht="15.75" hidden="1" thickBot="1" x14ac:dyDescent="0.3">
      <c r="A2264" t="s">
        <v>5</v>
      </c>
      <c r="B2264">
        <v>2055</v>
      </c>
      <c r="C2264" t="s">
        <v>21</v>
      </c>
      <c r="D2264" t="s">
        <v>29</v>
      </c>
      <c r="E2264">
        <v>0</v>
      </c>
      <c r="F2264" s="8"/>
    </row>
    <row r="2265" spans="1:6" ht="15.75" hidden="1" thickBot="1" x14ac:dyDescent="0.3">
      <c r="A2265" t="s">
        <v>5</v>
      </c>
      <c r="B2265">
        <v>2055</v>
      </c>
      <c r="C2265" t="s">
        <v>22</v>
      </c>
      <c r="D2265" t="s">
        <v>29</v>
      </c>
      <c r="E2265">
        <v>0</v>
      </c>
      <c r="F2265" s="8"/>
    </row>
    <row r="2266" spans="1:6" ht="15.75" hidden="1" thickBot="1" x14ac:dyDescent="0.3">
      <c r="A2266" t="s">
        <v>5</v>
      </c>
      <c r="B2266">
        <v>2055</v>
      </c>
      <c r="C2266" t="s">
        <v>23</v>
      </c>
      <c r="D2266" t="s">
        <v>29</v>
      </c>
      <c r="E2266">
        <v>0</v>
      </c>
      <c r="F2266" s="8"/>
    </row>
    <row r="2267" spans="1:6" ht="15.75" hidden="1" thickBot="1" x14ac:dyDescent="0.3">
      <c r="A2267" t="s">
        <v>5</v>
      </c>
      <c r="B2267">
        <v>2055</v>
      </c>
      <c r="C2267" t="s">
        <v>24</v>
      </c>
      <c r="D2267" t="s">
        <v>29</v>
      </c>
      <c r="E2267">
        <v>0</v>
      </c>
      <c r="F2267" s="8"/>
    </row>
    <row r="2268" spans="1:6" ht="15.75" hidden="1" thickBot="1" x14ac:dyDescent="0.3">
      <c r="A2268" t="s">
        <v>5</v>
      </c>
      <c r="B2268">
        <v>2055</v>
      </c>
      <c r="C2268" t="s">
        <v>25</v>
      </c>
      <c r="D2268" t="s">
        <v>29</v>
      </c>
      <c r="E2268">
        <v>0</v>
      </c>
      <c r="F2268" s="8"/>
    </row>
    <row r="2269" spans="1:6" ht="15.75" hidden="1" thickBot="1" x14ac:dyDescent="0.3">
      <c r="A2269" t="s">
        <v>5</v>
      </c>
      <c r="B2269">
        <v>2055</v>
      </c>
      <c r="C2269" t="s">
        <v>26</v>
      </c>
      <c r="D2269" t="s">
        <v>29</v>
      </c>
      <c r="E2269">
        <v>0</v>
      </c>
      <c r="F2269" s="8"/>
    </row>
    <row r="2270" spans="1:6" ht="15.75" hidden="1" thickBot="1" x14ac:dyDescent="0.3">
      <c r="A2270" t="s">
        <v>5</v>
      </c>
      <c r="B2270">
        <v>2055</v>
      </c>
      <c r="C2270" t="s">
        <v>6</v>
      </c>
      <c r="D2270" t="s">
        <v>30</v>
      </c>
      <c r="E2270">
        <v>0</v>
      </c>
      <c r="F2270" s="8"/>
    </row>
    <row r="2271" spans="1:6" ht="15.75" hidden="1" thickBot="1" x14ac:dyDescent="0.3">
      <c r="A2271" t="s">
        <v>5</v>
      </c>
      <c r="B2271">
        <v>2055</v>
      </c>
      <c r="C2271" t="s">
        <v>7</v>
      </c>
      <c r="D2271" t="s">
        <v>30</v>
      </c>
      <c r="E2271">
        <v>0</v>
      </c>
      <c r="F2271" s="8"/>
    </row>
    <row r="2272" spans="1:6" ht="15.75" hidden="1" thickBot="1" x14ac:dyDescent="0.3">
      <c r="A2272" t="s">
        <v>5</v>
      </c>
      <c r="B2272">
        <v>2055</v>
      </c>
      <c r="C2272" t="s">
        <v>8</v>
      </c>
      <c r="D2272" t="s">
        <v>30</v>
      </c>
      <c r="E2272">
        <v>0</v>
      </c>
      <c r="F2272" s="8"/>
    </row>
    <row r="2273" spans="1:6" ht="15.75" hidden="1" thickBot="1" x14ac:dyDescent="0.3">
      <c r="A2273" t="s">
        <v>5</v>
      </c>
      <c r="B2273">
        <v>2055</v>
      </c>
      <c r="C2273" t="s">
        <v>9</v>
      </c>
      <c r="D2273" t="s">
        <v>30</v>
      </c>
      <c r="E2273">
        <v>42.35</v>
      </c>
      <c r="F2273" s="8"/>
    </row>
    <row r="2274" spans="1:6" ht="15.75" hidden="1" thickBot="1" x14ac:dyDescent="0.3">
      <c r="A2274" t="s">
        <v>5</v>
      </c>
      <c r="B2274">
        <v>2055</v>
      </c>
      <c r="C2274" t="s">
        <v>10</v>
      </c>
      <c r="D2274" t="s">
        <v>30</v>
      </c>
      <c r="E2274">
        <v>0.81</v>
      </c>
      <c r="F2274" s="8"/>
    </row>
    <row r="2275" spans="1:6" ht="15.75" hidden="1" thickBot="1" x14ac:dyDescent="0.3">
      <c r="A2275" t="s">
        <v>5</v>
      </c>
      <c r="B2275">
        <v>2055</v>
      </c>
      <c r="C2275" t="s">
        <v>11</v>
      </c>
      <c r="D2275" t="s">
        <v>30</v>
      </c>
      <c r="E2275">
        <v>1.1599999999999999</v>
      </c>
      <c r="F2275" s="8"/>
    </row>
    <row r="2276" spans="1:6" ht="15.75" hidden="1" thickBot="1" x14ac:dyDescent="0.3">
      <c r="A2276" t="s">
        <v>5</v>
      </c>
      <c r="B2276">
        <v>2055</v>
      </c>
      <c r="C2276" t="s">
        <v>12</v>
      </c>
      <c r="D2276" t="s">
        <v>30</v>
      </c>
      <c r="E2276">
        <v>0.98</v>
      </c>
      <c r="F2276" s="8"/>
    </row>
    <row r="2277" spans="1:6" ht="15.75" hidden="1" thickBot="1" x14ac:dyDescent="0.3">
      <c r="A2277" t="s">
        <v>5</v>
      </c>
      <c r="B2277">
        <v>2055</v>
      </c>
      <c r="C2277" t="s">
        <v>13</v>
      </c>
      <c r="D2277" t="s">
        <v>30</v>
      </c>
      <c r="E2277">
        <v>1.29</v>
      </c>
      <c r="F2277" s="8"/>
    </row>
    <row r="2278" spans="1:6" ht="15.75" hidden="1" thickBot="1" x14ac:dyDescent="0.3">
      <c r="A2278" t="s">
        <v>5</v>
      </c>
      <c r="B2278">
        <v>2055</v>
      </c>
      <c r="C2278" t="s">
        <v>14</v>
      </c>
      <c r="D2278" t="s">
        <v>30</v>
      </c>
      <c r="E2278">
        <v>1.65</v>
      </c>
      <c r="F2278" s="8"/>
    </row>
    <row r="2279" spans="1:6" ht="15.75" hidden="1" thickBot="1" x14ac:dyDescent="0.3">
      <c r="A2279" t="s">
        <v>5</v>
      </c>
      <c r="B2279">
        <v>2055</v>
      </c>
      <c r="C2279" t="s">
        <v>15</v>
      </c>
      <c r="D2279" t="s">
        <v>30</v>
      </c>
      <c r="E2279">
        <v>2.08</v>
      </c>
      <c r="F2279" s="8"/>
    </row>
    <row r="2280" spans="1:6" ht="15.75" hidden="1" thickBot="1" x14ac:dyDescent="0.3">
      <c r="A2280" t="s">
        <v>5</v>
      </c>
      <c r="B2280">
        <v>2055</v>
      </c>
      <c r="C2280" t="s">
        <v>16</v>
      </c>
      <c r="D2280" t="s">
        <v>30</v>
      </c>
      <c r="E2280">
        <v>2.54</v>
      </c>
      <c r="F2280" s="8"/>
    </row>
    <row r="2281" spans="1:6" ht="15.75" hidden="1" thickBot="1" x14ac:dyDescent="0.3">
      <c r="A2281" t="s">
        <v>5</v>
      </c>
      <c r="B2281">
        <v>2055</v>
      </c>
      <c r="C2281" t="s">
        <v>17</v>
      </c>
      <c r="D2281" t="s">
        <v>30</v>
      </c>
      <c r="E2281">
        <v>3.29</v>
      </c>
      <c r="F2281" s="8"/>
    </row>
    <row r="2282" spans="1:6" ht="15.75" hidden="1" thickBot="1" x14ac:dyDescent="0.3">
      <c r="A2282" t="s">
        <v>5</v>
      </c>
      <c r="B2282">
        <v>2055</v>
      </c>
      <c r="C2282" t="s">
        <v>18</v>
      </c>
      <c r="D2282" t="s">
        <v>30</v>
      </c>
      <c r="E2282">
        <v>4.2</v>
      </c>
      <c r="F2282" s="8"/>
    </row>
    <row r="2283" spans="1:6" ht="15.75" hidden="1" thickBot="1" x14ac:dyDescent="0.3">
      <c r="A2283" t="s">
        <v>5</v>
      </c>
      <c r="B2283">
        <v>2055</v>
      </c>
      <c r="C2283" t="s">
        <v>19</v>
      </c>
      <c r="D2283" t="s">
        <v>30</v>
      </c>
      <c r="E2283">
        <v>4.6500000000000004</v>
      </c>
      <c r="F2283" s="8"/>
    </row>
    <row r="2284" spans="1:6" ht="15.75" hidden="1" thickBot="1" x14ac:dyDescent="0.3">
      <c r="A2284" t="s">
        <v>5</v>
      </c>
      <c r="B2284">
        <v>2055</v>
      </c>
      <c r="C2284" t="s">
        <v>20</v>
      </c>
      <c r="D2284" t="s">
        <v>30</v>
      </c>
      <c r="E2284">
        <v>5.27</v>
      </c>
      <c r="F2284" s="8"/>
    </row>
    <row r="2285" spans="1:6" ht="15.75" hidden="1" thickBot="1" x14ac:dyDescent="0.3">
      <c r="A2285" t="s">
        <v>5</v>
      </c>
      <c r="B2285">
        <v>2055</v>
      </c>
      <c r="C2285" t="s">
        <v>21</v>
      </c>
      <c r="D2285" t="s">
        <v>30</v>
      </c>
      <c r="E2285">
        <v>5.52</v>
      </c>
      <c r="F2285" s="8"/>
    </row>
    <row r="2286" spans="1:6" ht="15.75" hidden="1" thickBot="1" x14ac:dyDescent="0.3">
      <c r="A2286" t="s">
        <v>5</v>
      </c>
      <c r="B2286">
        <v>2055</v>
      </c>
      <c r="C2286" t="s">
        <v>22</v>
      </c>
      <c r="D2286" t="s">
        <v>30</v>
      </c>
      <c r="E2286">
        <v>6.14</v>
      </c>
      <c r="F2286" s="8"/>
    </row>
    <row r="2287" spans="1:6" ht="15.75" hidden="1" thickBot="1" x14ac:dyDescent="0.3">
      <c r="A2287" t="s">
        <v>5</v>
      </c>
      <c r="B2287">
        <v>2055</v>
      </c>
      <c r="C2287" t="s">
        <v>23</v>
      </c>
      <c r="D2287" t="s">
        <v>30</v>
      </c>
      <c r="E2287">
        <v>8.67</v>
      </c>
      <c r="F2287" s="8"/>
    </row>
    <row r="2288" spans="1:6" ht="15.75" hidden="1" thickBot="1" x14ac:dyDescent="0.3">
      <c r="A2288" t="s">
        <v>5</v>
      </c>
      <c r="B2288">
        <v>2055</v>
      </c>
      <c r="C2288" t="s">
        <v>24</v>
      </c>
      <c r="D2288" t="s">
        <v>30</v>
      </c>
      <c r="E2288">
        <v>6.31</v>
      </c>
      <c r="F2288" s="8"/>
    </row>
    <row r="2289" spans="1:6" ht="15.75" hidden="1" thickBot="1" x14ac:dyDescent="0.3">
      <c r="A2289" t="s">
        <v>5</v>
      </c>
      <c r="B2289">
        <v>2055</v>
      </c>
      <c r="C2289" t="s">
        <v>25</v>
      </c>
      <c r="D2289" t="s">
        <v>30</v>
      </c>
      <c r="E2289">
        <v>3.41</v>
      </c>
      <c r="F2289" s="8"/>
    </row>
    <row r="2290" spans="1:6" ht="15.75" hidden="1" thickBot="1" x14ac:dyDescent="0.3">
      <c r="A2290" t="s">
        <v>5</v>
      </c>
      <c r="B2290">
        <v>2055</v>
      </c>
      <c r="C2290" t="s">
        <v>26</v>
      </c>
      <c r="D2290" t="s">
        <v>30</v>
      </c>
      <c r="E2290">
        <v>1.53</v>
      </c>
      <c r="F2290" s="8"/>
    </row>
    <row r="2291" spans="1:6" ht="15.75" hidden="1" thickBot="1" x14ac:dyDescent="0.3">
      <c r="A2291" t="s">
        <v>5</v>
      </c>
      <c r="B2291">
        <v>2055</v>
      </c>
      <c r="C2291" t="s">
        <v>6</v>
      </c>
      <c r="D2291" t="s">
        <v>31</v>
      </c>
      <c r="E2291">
        <v>0</v>
      </c>
      <c r="F2291" s="8"/>
    </row>
    <row r="2292" spans="1:6" ht="15.75" hidden="1" thickBot="1" x14ac:dyDescent="0.3">
      <c r="A2292" t="s">
        <v>5</v>
      </c>
      <c r="B2292">
        <v>2055</v>
      </c>
      <c r="C2292" t="s">
        <v>7</v>
      </c>
      <c r="D2292" t="s">
        <v>31</v>
      </c>
      <c r="E2292">
        <v>0</v>
      </c>
      <c r="F2292" s="8"/>
    </row>
    <row r="2293" spans="1:6" ht="15.75" hidden="1" thickBot="1" x14ac:dyDescent="0.3">
      <c r="A2293" t="s">
        <v>5</v>
      </c>
      <c r="B2293">
        <v>2055</v>
      </c>
      <c r="C2293" t="s">
        <v>8</v>
      </c>
      <c r="D2293" t="s">
        <v>31</v>
      </c>
      <c r="E2293">
        <v>0</v>
      </c>
      <c r="F2293" s="8"/>
    </row>
    <row r="2294" spans="1:6" ht="15.75" hidden="1" thickBot="1" x14ac:dyDescent="0.3">
      <c r="A2294" t="s">
        <v>5</v>
      </c>
      <c r="B2294">
        <v>2055</v>
      </c>
      <c r="C2294" t="s">
        <v>9</v>
      </c>
      <c r="D2294" t="s">
        <v>31</v>
      </c>
      <c r="E2294">
        <v>304.16000000000003</v>
      </c>
      <c r="F2294" s="8"/>
    </row>
    <row r="2295" spans="1:6" ht="15.75" hidden="1" thickBot="1" x14ac:dyDescent="0.3">
      <c r="A2295" t="s">
        <v>5</v>
      </c>
      <c r="B2295">
        <v>2055</v>
      </c>
      <c r="C2295" t="s">
        <v>10</v>
      </c>
      <c r="D2295" t="s">
        <v>31</v>
      </c>
      <c r="E2295">
        <v>37.51</v>
      </c>
      <c r="F2295" s="8"/>
    </row>
    <row r="2296" spans="1:6" ht="15.75" hidden="1" thickBot="1" x14ac:dyDescent="0.3">
      <c r="A2296" t="s">
        <v>5</v>
      </c>
      <c r="B2296">
        <v>2055</v>
      </c>
      <c r="C2296" t="s">
        <v>11</v>
      </c>
      <c r="D2296" t="s">
        <v>31</v>
      </c>
      <c r="E2296">
        <v>10.35</v>
      </c>
      <c r="F2296" s="8"/>
    </row>
    <row r="2297" spans="1:6" ht="15.75" hidden="1" thickBot="1" x14ac:dyDescent="0.3">
      <c r="A2297" t="s">
        <v>5</v>
      </c>
      <c r="B2297">
        <v>2055</v>
      </c>
      <c r="C2297" t="s">
        <v>12</v>
      </c>
      <c r="D2297" t="s">
        <v>31</v>
      </c>
      <c r="E2297">
        <v>10.52</v>
      </c>
      <c r="F2297" s="8"/>
    </row>
    <row r="2298" spans="1:6" ht="15.75" hidden="1" thickBot="1" x14ac:dyDescent="0.3">
      <c r="A2298" t="s">
        <v>5</v>
      </c>
      <c r="B2298">
        <v>2055</v>
      </c>
      <c r="C2298" t="s">
        <v>13</v>
      </c>
      <c r="D2298" t="s">
        <v>31</v>
      </c>
      <c r="E2298">
        <v>13.84</v>
      </c>
      <c r="F2298" s="8"/>
    </row>
    <row r="2299" spans="1:6" ht="15.75" hidden="1" thickBot="1" x14ac:dyDescent="0.3">
      <c r="A2299" t="s">
        <v>5</v>
      </c>
      <c r="B2299">
        <v>2055</v>
      </c>
      <c r="C2299" t="s">
        <v>14</v>
      </c>
      <c r="D2299" t="s">
        <v>31</v>
      </c>
      <c r="E2299">
        <v>17.72</v>
      </c>
      <c r="F2299" s="8"/>
    </row>
    <row r="2300" spans="1:6" ht="15.75" hidden="1" thickBot="1" x14ac:dyDescent="0.3">
      <c r="A2300" t="s">
        <v>5</v>
      </c>
      <c r="B2300">
        <v>2055</v>
      </c>
      <c r="C2300" t="s">
        <v>15</v>
      </c>
      <c r="D2300" t="s">
        <v>31</v>
      </c>
      <c r="E2300">
        <v>22.47</v>
      </c>
      <c r="F2300" s="8"/>
    </row>
    <row r="2301" spans="1:6" ht="15.75" hidden="1" thickBot="1" x14ac:dyDescent="0.3">
      <c r="A2301" t="s">
        <v>5</v>
      </c>
      <c r="B2301">
        <v>2055</v>
      </c>
      <c r="C2301" t="s">
        <v>16</v>
      </c>
      <c r="D2301" t="s">
        <v>31</v>
      </c>
      <c r="E2301">
        <v>27.49</v>
      </c>
      <c r="F2301" s="8"/>
    </row>
    <row r="2302" spans="1:6" ht="15.75" hidden="1" thickBot="1" x14ac:dyDescent="0.3">
      <c r="A2302" t="s">
        <v>5</v>
      </c>
      <c r="B2302">
        <v>2055</v>
      </c>
      <c r="C2302" t="s">
        <v>17</v>
      </c>
      <c r="D2302" t="s">
        <v>31</v>
      </c>
      <c r="E2302">
        <v>35.630000000000003</v>
      </c>
      <c r="F2302" s="8"/>
    </row>
    <row r="2303" spans="1:6" ht="15.75" hidden="1" thickBot="1" x14ac:dyDescent="0.3">
      <c r="A2303" t="s">
        <v>5</v>
      </c>
      <c r="B2303">
        <v>2055</v>
      </c>
      <c r="C2303" t="s">
        <v>18</v>
      </c>
      <c r="D2303" t="s">
        <v>31</v>
      </c>
      <c r="E2303">
        <v>45.7</v>
      </c>
      <c r="F2303" s="8"/>
    </row>
    <row r="2304" spans="1:6" ht="15.75" hidden="1" thickBot="1" x14ac:dyDescent="0.3">
      <c r="A2304" t="s">
        <v>5</v>
      </c>
      <c r="B2304">
        <v>2055</v>
      </c>
      <c r="C2304" t="s">
        <v>19</v>
      </c>
      <c r="D2304" t="s">
        <v>31</v>
      </c>
      <c r="E2304">
        <v>51.01</v>
      </c>
      <c r="F2304" s="8"/>
    </row>
    <row r="2305" spans="1:6" ht="15.75" hidden="1" thickBot="1" x14ac:dyDescent="0.3">
      <c r="A2305" t="s">
        <v>5</v>
      </c>
      <c r="B2305">
        <v>2055</v>
      </c>
      <c r="C2305" t="s">
        <v>20</v>
      </c>
      <c r="D2305" t="s">
        <v>31</v>
      </c>
      <c r="E2305">
        <v>58.36</v>
      </c>
      <c r="F2305" s="8"/>
    </row>
    <row r="2306" spans="1:6" ht="15.75" hidden="1" thickBot="1" x14ac:dyDescent="0.3">
      <c r="A2306" t="s">
        <v>5</v>
      </c>
      <c r="B2306">
        <v>2055</v>
      </c>
      <c r="C2306" t="s">
        <v>21</v>
      </c>
      <c r="D2306" t="s">
        <v>31</v>
      </c>
      <c r="E2306">
        <v>62.27</v>
      </c>
      <c r="F2306" s="8"/>
    </row>
    <row r="2307" spans="1:6" ht="15.75" hidden="1" thickBot="1" x14ac:dyDescent="0.3">
      <c r="A2307" t="s">
        <v>5</v>
      </c>
      <c r="B2307">
        <v>2055</v>
      </c>
      <c r="C2307" t="s">
        <v>22</v>
      </c>
      <c r="D2307" t="s">
        <v>31</v>
      </c>
      <c r="E2307">
        <v>71.239999999999995</v>
      </c>
      <c r="F2307" s="8"/>
    </row>
    <row r="2308" spans="1:6" ht="15.75" hidden="1" thickBot="1" x14ac:dyDescent="0.3">
      <c r="A2308" t="s">
        <v>5</v>
      </c>
      <c r="B2308">
        <v>2055</v>
      </c>
      <c r="C2308" t="s">
        <v>23</v>
      </c>
      <c r="D2308" t="s">
        <v>31</v>
      </c>
      <c r="E2308">
        <v>72.2</v>
      </c>
      <c r="F2308" s="8"/>
    </row>
    <row r="2309" spans="1:6" ht="15.75" hidden="1" thickBot="1" x14ac:dyDescent="0.3">
      <c r="A2309" t="s">
        <v>5</v>
      </c>
      <c r="B2309">
        <v>2055</v>
      </c>
      <c r="C2309" t="s">
        <v>24</v>
      </c>
      <c r="D2309" t="s">
        <v>31</v>
      </c>
      <c r="E2309">
        <v>54.15</v>
      </c>
      <c r="F2309" s="8"/>
    </row>
    <row r="2310" spans="1:6" ht="15.75" hidden="1" thickBot="1" x14ac:dyDescent="0.3">
      <c r="A2310" t="s">
        <v>5</v>
      </c>
      <c r="B2310">
        <v>2055</v>
      </c>
      <c r="C2310" t="s">
        <v>25</v>
      </c>
      <c r="D2310" t="s">
        <v>31</v>
      </c>
      <c r="E2310">
        <v>28.24</v>
      </c>
      <c r="F2310" s="8"/>
    </row>
    <row r="2311" spans="1:6" ht="15.75" hidden="1" thickBot="1" x14ac:dyDescent="0.3">
      <c r="A2311" t="s">
        <v>5</v>
      </c>
      <c r="B2311">
        <v>2055</v>
      </c>
      <c r="C2311" t="s">
        <v>26</v>
      </c>
      <c r="D2311" t="s">
        <v>31</v>
      </c>
      <c r="E2311">
        <v>14.01</v>
      </c>
      <c r="F2311" s="8"/>
    </row>
    <row r="2312" spans="1:6" ht="15.75" hidden="1" thickBot="1" x14ac:dyDescent="0.3">
      <c r="A2312" t="s">
        <v>5</v>
      </c>
      <c r="B2312">
        <v>2055</v>
      </c>
      <c r="C2312" t="s">
        <v>6</v>
      </c>
      <c r="D2312" t="s">
        <v>32</v>
      </c>
      <c r="E2312">
        <v>0</v>
      </c>
      <c r="F2312" s="8"/>
    </row>
    <row r="2313" spans="1:6" ht="15.75" hidden="1" thickBot="1" x14ac:dyDescent="0.3">
      <c r="A2313" t="s">
        <v>5</v>
      </c>
      <c r="B2313">
        <v>2055</v>
      </c>
      <c r="C2313" t="s">
        <v>7</v>
      </c>
      <c r="D2313" t="s">
        <v>32</v>
      </c>
      <c r="E2313">
        <v>0</v>
      </c>
      <c r="F2313" s="8"/>
    </row>
    <row r="2314" spans="1:6" ht="15.75" hidden="1" thickBot="1" x14ac:dyDescent="0.3">
      <c r="A2314" t="s">
        <v>5</v>
      </c>
      <c r="B2314">
        <v>2055</v>
      </c>
      <c r="C2314" t="s">
        <v>8</v>
      </c>
      <c r="D2314" t="s">
        <v>32</v>
      </c>
      <c r="E2314">
        <v>0</v>
      </c>
      <c r="F2314" s="8"/>
    </row>
    <row r="2315" spans="1:6" ht="15.75" hidden="1" thickBot="1" x14ac:dyDescent="0.3">
      <c r="A2315" t="s">
        <v>5</v>
      </c>
      <c r="B2315">
        <v>2055</v>
      </c>
      <c r="C2315" t="s">
        <v>9</v>
      </c>
      <c r="D2315" t="s">
        <v>32</v>
      </c>
      <c r="E2315">
        <v>77.06</v>
      </c>
      <c r="F2315" s="8"/>
    </row>
    <row r="2316" spans="1:6" ht="15.75" hidden="1" thickBot="1" x14ac:dyDescent="0.3">
      <c r="A2316" t="s">
        <v>5</v>
      </c>
      <c r="B2316">
        <v>2055</v>
      </c>
      <c r="C2316" t="s">
        <v>10</v>
      </c>
      <c r="D2316" t="s">
        <v>32</v>
      </c>
      <c r="E2316">
        <v>378.72</v>
      </c>
      <c r="F2316" s="8"/>
    </row>
    <row r="2317" spans="1:6" ht="15.75" hidden="1" thickBot="1" x14ac:dyDescent="0.3">
      <c r="A2317" t="s">
        <v>5</v>
      </c>
      <c r="B2317">
        <v>2055</v>
      </c>
      <c r="C2317" t="s">
        <v>11</v>
      </c>
      <c r="D2317" t="s">
        <v>32</v>
      </c>
      <c r="E2317">
        <v>270.72000000000003</v>
      </c>
      <c r="F2317" s="8"/>
    </row>
    <row r="2318" spans="1:6" ht="15.75" hidden="1" thickBot="1" x14ac:dyDescent="0.3">
      <c r="A2318" t="s">
        <v>5</v>
      </c>
      <c r="B2318">
        <v>2055</v>
      </c>
      <c r="C2318" t="s">
        <v>12</v>
      </c>
      <c r="D2318" t="s">
        <v>32</v>
      </c>
      <c r="E2318">
        <v>230.08</v>
      </c>
      <c r="F2318" s="8"/>
    </row>
    <row r="2319" spans="1:6" ht="15.75" hidden="1" thickBot="1" x14ac:dyDescent="0.3">
      <c r="A2319" t="s">
        <v>5</v>
      </c>
      <c r="B2319">
        <v>2055</v>
      </c>
      <c r="C2319" t="s">
        <v>13</v>
      </c>
      <c r="D2319" t="s">
        <v>32</v>
      </c>
      <c r="E2319">
        <v>243.84</v>
      </c>
      <c r="F2319" s="8"/>
    </row>
    <row r="2320" spans="1:6" ht="15.75" hidden="1" thickBot="1" x14ac:dyDescent="0.3">
      <c r="A2320" t="s">
        <v>5</v>
      </c>
      <c r="B2320">
        <v>2055</v>
      </c>
      <c r="C2320" t="s">
        <v>14</v>
      </c>
      <c r="D2320" t="s">
        <v>32</v>
      </c>
      <c r="E2320">
        <v>254.17</v>
      </c>
      <c r="F2320" s="8"/>
    </row>
    <row r="2321" spans="1:6" ht="15.75" hidden="1" thickBot="1" x14ac:dyDescent="0.3">
      <c r="A2321" t="s">
        <v>5</v>
      </c>
      <c r="B2321">
        <v>2055</v>
      </c>
      <c r="C2321" t="s">
        <v>15</v>
      </c>
      <c r="D2321" t="s">
        <v>32</v>
      </c>
      <c r="E2321">
        <v>264.54000000000002</v>
      </c>
      <c r="F2321" s="8"/>
    </row>
    <row r="2322" spans="1:6" ht="15.75" hidden="1" thickBot="1" x14ac:dyDescent="0.3">
      <c r="A2322" t="s">
        <v>5</v>
      </c>
      <c r="B2322">
        <v>2055</v>
      </c>
      <c r="C2322" t="s">
        <v>16</v>
      </c>
      <c r="D2322" t="s">
        <v>32</v>
      </c>
      <c r="E2322">
        <v>268.14</v>
      </c>
      <c r="F2322" s="8"/>
    </row>
    <row r="2323" spans="1:6" ht="15.75" hidden="1" thickBot="1" x14ac:dyDescent="0.3">
      <c r="A2323" t="s">
        <v>5</v>
      </c>
      <c r="B2323">
        <v>2055</v>
      </c>
      <c r="C2323" t="s">
        <v>17</v>
      </c>
      <c r="D2323" t="s">
        <v>32</v>
      </c>
      <c r="E2323">
        <v>290.41000000000003</v>
      </c>
      <c r="F2323" s="8"/>
    </row>
    <row r="2324" spans="1:6" ht="15.75" hidden="1" thickBot="1" x14ac:dyDescent="0.3">
      <c r="A2324" t="s">
        <v>5</v>
      </c>
      <c r="B2324">
        <v>2055</v>
      </c>
      <c r="C2324" t="s">
        <v>18</v>
      </c>
      <c r="D2324" t="s">
        <v>32</v>
      </c>
      <c r="E2324">
        <v>313.86</v>
      </c>
      <c r="F2324" s="8"/>
    </row>
    <row r="2325" spans="1:6" ht="15.75" hidden="1" thickBot="1" x14ac:dyDescent="0.3">
      <c r="A2325" t="s">
        <v>5</v>
      </c>
      <c r="B2325">
        <v>2055</v>
      </c>
      <c r="C2325" t="s">
        <v>19</v>
      </c>
      <c r="D2325" t="s">
        <v>32</v>
      </c>
      <c r="E2325">
        <v>297.91000000000003</v>
      </c>
      <c r="F2325" s="8"/>
    </row>
    <row r="2326" spans="1:6" ht="15.75" hidden="1" thickBot="1" x14ac:dyDescent="0.3">
      <c r="A2326" t="s">
        <v>5</v>
      </c>
      <c r="B2326">
        <v>2055</v>
      </c>
      <c r="C2326" t="s">
        <v>20</v>
      </c>
      <c r="D2326" t="s">
        <v>32</v>
      </c>
      <c r="E2326">
        <v>289.82</v>
      </c>
      <c r="F2326" s="8"/>
    </row>
    <row r="2327" spans="1:6" ht="15.75" hidden="1" thickBot="1" x14ac:dyDescent="0.3">
      <c r="A2327" t="s">
        <v>5</v>
      </c>
      <c r="B2327">
        <v>2055</v>
      </c>
      <c r="C2327" t="s">
        <v>21</v>
      </c>
      <c r="D2327" t="s">
        <v>32</v>
      </c>
      <c r="E2327">
        <v>269.39</v>
      </c>
      <c r="F2327" s="8"/>
    </row>
    <row r="2328" spans="1:6" ht="15.75" hidden="1" thickBot="1" x14ac:dyDescent="0.3">
      <c r="A2328" t="s">
        <v>5</v>
      </c>
      <c r="B2328">
        <v>2055</v>
      </c>
      <c r="C2328" t="s">
        <v>22</v>
      </c>
      <c r="D2328" t="s">
        <v>32</v>
      </c>
      <c r="E2328">
        <v>267.82</v>
      </c>
      <c r="F2328" s="8"/>
    </row>
    <row r="2329" spans="1:6" ht="15.75" hidden="1" thickBot="1" x14ac:dyDescent="0.3">
      <c r="A2329" t="s">
        <v>5</v>
      </c>
      <c r="B2329">
        <v>2055</v>
      </c>
      <c r="C2329" t="s">
        <v>23</v>
      </c>
      <c r="D2329" t="s">
        <v>32</v>
      </c>
      <c r="E2329">
        <v>248.83</v>
      </c>
      <c r="F2329" s="8"/>
    </row>
    <row r="2330" spans="1:6" ht="15.75" hidden="1" thickBot="1" x14ac:dyDescent="0.3">
      <c r="A2330" t="s">
        <v>5</v>
      </c>
      <c r="B2330">
        <v>2055</v>
      </c>
      <c r="C2330" t="s">
        <v>24</v>
      </c>
      <c r="D2330" t="s">
        <v>32</v>
      </c>
      <c r="E2330">
        <v>160.47</v>
      </c>
      <c r="F2330" s="8"/>
    </row>
    <row r="2331" spans="1:6" ht="15.75" hidden="1" thickBot="1" x14ac:dyDescent="0.3">
      <c r="A2331" t="s">
        <v>5</v>
      </c>
      <c r="B2331">
        <v>2055</v>
      </c>
      <c r="C2331" t="s">
        <v>25</v>
      </c>
      <c r="D2331" t="s">
        <v>32</v>
      </c>
      <c r="E2331">
        <v>74.98</v>
      </c>
      <c r="F2331" s="8"/>
    </row>
    <row r="2332" spans="1:6" ht="15.75" hidden="1" thickBot="1" x14ac:dyDescent="0.3">
      <c r="A2332" t="s">
        <v>5</v>
      </c>
      <c r="B2332">
        <v>2055</v>
      </c>
      <c r="C2332" t="s">
        <v>26</v>
      </c>
      <c r="D2332" t="s">
        <v>32</v>
      </c>
      <c r="E2332">
        <v>31.91</v>
      </c>
      <c r="F2332" s="8"/>
    </row>
    <row r="2333" spans="1:6" ht="15.75" hidden="1" thickBot="1" x14ac:dyDescent="0.3">
      <c r="A2333" t="s">
        <v>5</v>
      </c>
      <c r="B2333">
        <v>2055</v>
      </c>
      <c r="C2333" t="s">
        <v>6</v>
      </c>
      <c r="D2333" t="s">
        <v>33</v>
      </c>
      <c r="E2333">
        <v>0</v>
      </c>
      <c r="F2333" s="8"/>
    </row>
    <row r="2334" spans="1:6" ht="15.75" hidden="1" thickBot="1" x14ac:dyDescent="0.3">
      <c r="A2334" t="s">
        <v>5</v>
      </c>
      <c r="B2334">
        <v>2055</v>
      </c>
      <c r="C2334" t="s">
        <v>7</v>
      </c>
      <c r="D2334" t="s">
        <v>33</v>
      </c>
      <c r="E2334">
        <v>0</v>
      </c>
      <c r="F2334" s="8"/>
    </row>
    <row r="2335" spans="1:6" ht="15.75" hidden="1" thickBot="1" x14ac:dyDescent="0.3">
      <c r="A2335" t="s">
        <v>5</v>
      </c>
      <c r="B2335">
        <v>2055</v>
      </c>
      <c r="C2335" t="s">
        <v>8</v>
      </c>
      <c r="D2335" t="s">
        <v>33</v>
      </c>
      <c r="E2335">
        <v>0</v>
      </c>
      <c r="F2335" s="8"/>
    </row>
    <row r="2336" spans="1:6" ht="15.75" hidden="1" thickBot="1" x14ac:dyDescent="0.3">
      <c r="A2336" t="s">
        <v>5</v>
      </c>
      <c r="B2336">
        <v>2055</v>
      </c>
      <c r="C2336" t="s">
        <v>9</v>
      </c>
      <c r="D2336" t="s">
        <v>33</v>
      </c>
      <c r="E2336">
        <v>0</v>
      </c>
      <c r="F2336" s="8"/>
    </row>
    <row r="2337" spans="1:6" ht="15.75" hidden="1" thickBot="1" x14ac:dyDescent="0.3">
      <c r="A2337" t="s">
        <v>5</v>
      </c>
      <c r="B2337">
        <v>2055</v>
      </c>
      <c r="C2337" t="s">
        <v>10</v>
      </c>
      <c r="D2337" t="s">
        <v>33</v>
      </c>
      <c r="E2337">
        <v>40.409999999999997</v>
      </c>
      <c r="F2337" s="8"/>
    </row>
    <row r="2338" spans="1:6" ht="15.75" hidden="1" thickBot="1" x14ac:dyDescent="0.3">
      <c r="A2338" t="s">
        <v>5</v>
      </c>
      <c r="B2338">
        <v>2055</v>
      </c>
      <c r="C2338" t="s">
        <v>11</v>
      </c>
      <c r="D2338" t="s">
        <v>33</v>
      </c>
      <c r="E2338">
        <v>214.2</v>
      </c>
      <c r="F2338" s="8"/>
    </row>
    <row r="2339" spans="1:6" ht="15.75" hidden="1" thickBot="1" x14ac:dyDescent="0.3">
      <c r="A2339" t="s">
        <v>5</v>
      </c>
      <c r="B2339">
        <v>2055</v>
      </c>
      <c r="C2339" t="s">
        <v>12</v>
      </c>
      <c r="D2339" t="s">
        <v>33</v>
      </c>
      <c r="E2339">
        <v>277.77</v>
      </c>
      <c r="F2339" s="8"/>
    </row>
    <row r="2340" spans="1:6" ht="15.75" hidden="1" thickBot="1" x14ac:dyDescent="0.3">
      <c r="A2340" t="s">
        <v>5</v>
      </c>
      <c r="B2340">
        <v>2055</v>
      </c>
      <c r="C2340" t="s">
        <v>13</v>
      </c>
      <c r="D2340" t="s">
        <v>33</v>
      </c>
      <c r="E2340">
        <v>269.48</v>
      </c>
      <c r="F2340" s="8"/>
    </row>
    <row r="2341" spans="1:6" ht="15.75" hidden="1" thickBot="1" x14ac:dyDescent="0.3">
      <c r="A2341" t="s">
        <v>5</v>
      </c>
      <c r="B2341">
        <v>2055</v>
      </c>
      <c r="C2341" t="s">
        <v>14</v>
      </c>
      <c r="D2341" t="s">
        <v>33</v>
      </c>
      <c r="E2341">
        <v>257.39999999999998</v>
      </c>
      <c r="F2341" s="8"/>
    </row>
    <row r="2342" spans="1:6" ht="15.75" hidden="1" thickBot="1" x14ac:dyDescent="0.3">
      <c r="A2342" t="s">
        <v>5</v>
      </c>
      <c r="B2342">
        <v>2055</v>
      </c>
      <c r="C2342" t="s">
        <v>15</v>
      </c>
      <c r="D2342" t="s">
        <v>33</v>
      </c>
      <c r="E2342">
        <v>245.87</v>
      </c>
      <c r="F2342" s="8"/>
    </row>
    <row r="2343" spans="1:6" ht="15.75" hidden="1" thickBot="1" x14ac:dyDescent="0.3">
      <c r="A2343" t="s">
        <v>5</v>
      </c>
      <c r="B2343">
        <v>2055</v>
      </c>
      <c r="C2343" t="s">
        <v>16</v>
      </c>
      <c r="D2343" t="s">
        <v>33</v>
      </c>
      <c r="E2343">
        <v>229.19</v>
      </c>
      <c r="F2343" s="8"/>
    </row>
    <row r="2344" spans="1:6" ht="15.75" hidden="1" thickBot="1" x14ac:dyDescent="0.3">
      <c r="A2344" t="s">
        <v>5</v>
      </c>
      <c r="B2344">
        <v>2055</v>
      </c>
      <c r="C2344" t="s">
        <v>17</v>
      </c>
      <c r="D2344" t="s">
        <v>33</v>
      </c>
      <c r="E2344">
        <v>228.7</v>
      </c>
      <c r="F2344" s="8"/>
    </row>
    <row r="2345" spans="1:6" ht="15.75" hidden="1" thickBot="1" x14ac:dyDescent="0.3">
      <c r="A2345" t="s">
        <v>5</v>
      </c>
      <c r="B2345">
        <v>2055</v>
      </c>
      <c r="C2345" t="s">
        <v>18</v>
      </c>
      <c r="D2345" t="s">
        <v>33</v>
      </c>
      <c r="E2345">
        <v>228.27</v>
      </c>
      <c r="F2345" s="8"/>
    </row>
    <row r="2346" spans="1:6" ht="15.75" hidden="1" thickBot="1" x14ac:dyDescent="0.3">
      <c r="A2346" t="s">
        <v>5</v>
      </c>
      <c r="B2346">
        <v>2055</v>
      </c>
      <c r="C2346" t="s">
        <v>19</v>
      </c>
      <c r="D2346" t="s">
        <v>33</v>
      </c>
      <c r="E2346">
        <v>200.27</v>
      </c>
      <c r="F2346" s="8"/>
    </row>
    <row r="2347" spans="1:6" ht="15.75" hidden="1" thickBot="1" x14ac:dyDescent="0.3">
      <c r="A2347" t="s">
        <v>5</v>
      </c>
      <c r="B2347">
        <v>2055</v>
      </c>
      <c r="C2347" t="s">
        <v>20</v>
      </c>
      <c r="D2347" t="s">
        <v>33</v>
      </c>
      <c r="E2347">
        <v>180.36</v>
      </c>
      <c r="F2347" s="8"/>
    </row>
    <row r="2348" spans="1:6" ht="15.75" hidden="1" thickBot="1" x14ac:dyDescent="0.3">
      <c r="A2348" t="s">
        <v>5</v>
      </c>
      <c r="B2348">
        <v>2055</v>
      </c>
      <c r="C2348" t="s">
        <v>21</v>
      </c>
      <c r="D2348" t="s">
        <v>33</v>
      </c>
      <c r="E2348">
        <v>155.5</v>
      </c>
      <c r="F2348" s="8"/>
    </row>
    <row r="2349" spans="1:6" ht="15.75" hidden="1" thickBot="1" x14ac:dyDescent="0.3">
      <c r="A2349" t="s">
        <v>5</v>
      </c>
      <c r="B2349">
        <v>2055</v>
      </c>
      <c r="C2349" t="s">
        <v>22</v>
      </c>
      <c r="D2349" t="s">
        <v>33</v>
      </c>
      <c r="E2349">
        <v>144.51</v>
      </c>
      <c r="F2349" s="8"/>
    </row>
    <row r="2350" spans="1:6" ht="15.75" hidden="1" thickBot="1" x14ac:dyDescent="0.3">
      <c r="A2350" t="s">
        <v>5</v>
      </c>
      <c r="B2350">
        <v>2055</v>
      </c>
      <c r="C2350" t="s">
        <v>23</v>
      </c>
      <c r="D2350" t="s">
        <v>33</v>
      </c>
      <c r="E2350">
        <v>125.89</v>
      </c>
      <c r="F2350" s="8"/>
    </row>
    <row r="2351" spans="1:6" ht="15.75" hidden="1" thickBot="1" x14ac:dyDescent="0.3">
      <c r="A2351" t="s">
        <v>5</v>
      </c>
      <c r="B2351">
        <v>2055</v>
      </c>
      <c r="C2351" t="s">
        <v>24</v>
      </c>
      <c r="D2351" t="s">
        <v>33</v>
      </c>
      <c r="E2351">
        <v>80.569999999999993</v>
      </c>
      <c r="F2351" s="8"/>
    </row>
    <row r="2352" spans="1:6" ht="15.75" hidden="1" thickBot="1" x14ac:dyDescent="0.3">
      <c r="A2352" t="s">
        <v>5</v>
      </c>
      <c r="B2352">
        <v>2055</v>
      </c>
      <c r="C2352" t="s">
        <v>25</v>
      </c>
      <c r="D2352" t="s">
        <v>33</v>
      </c>
      <c r="E2352">
        <v>34.909999999999997</v>
      </c>
      <c r="F2352" s="8"/>
    </row>
    <row r="2353" spans="1:37" ht="15.75" hidden="1" thickBot="1" x14ac:dyDescent="0.3">
      <c r="A2353" t="s">
        <v>5</v>
      </c>
      <c r="B2353">
        <v>2055</v>
      </c>
      <c r="C2353" t="s">
        <v>26</v>
      </c>
      <c r="D2353" t="s">
        <v>33</v>
      </c>
      <c r="E2353">
        <v>12.95</v>
      </c>
      <c r="F2353" s="12"/>
    </row>
    <row r="2354" spans="1:37" ht="15.75" thickBot="1" x14ac:dyDescent="0.3">
      <c r="A2354" t="s">
        <v>5</v>
      </c>
      <c r="B2354">
        <v>2060</v>
      </c>
      <c r="C2354" t="s">
        <v>6</v>
      </c>
      <c r="D2354" t="s">
        <v>27</v>
      </c>
      <c r="E2354">
        <v>432.41</v>
      </c>
      <c r="F2354" s="4">
        <f t="shared" ref="F2354" si="551">E2354+E2355+E2356+E2378+E2399+E2420+E2441+E2462+E2483</f>
        <v>1723.13</v>
      </c>
      <c r="G2354" s="17">
        <f t="shared" ref="G2354:G2360" si="552">F2354/1000</f>
        <v>1.7231300000000001</v>
      </c>
      <c r="H2354" s="18" t="s">
        <v>129</v>
      </c>
      <c r="I2354" s="17">
        <f t="shared" ref="I2354" si="553">E2354+E2355+E2356</f>
        <v>1294.3900000000001</v>
      </c>
      <c r="J2354" s="19">
        <f t="shared" ref="J2354:J2360" si="554">I2354/1000</f>
        <v>1.2943900000000002</v>
      </c>
      <c r="K2354" s="18" t="s">
        <v>109</v>
      </c>
      <c r="L2354">
        <f>SUM(N2354:O2354)</f>
        <v>2.0049799999999998</v>
      </c>
      <c r="M2354" s="17">
        <f t="shared" ref="M2354" si="555">G2354</f>
        <v>1.7231300000000001</v>
      </c>
      <c r="N2354" s="19">
        <f t="shared" ref="N2354" si="556">J2369+J2370+J2371</f>
        <v>6.6710000000000005E-2</v>
      </c>
      <c r="O2354" s="19">
        <f t="shared" ref="O2354" si="557">J2372+J2373</f>
        <v>1.9382699999999999</v>
      </c>
      <c r="P2354" s="19">
        <f t="shared" ref="P2354" si="558">J2374</f>
        <v>5.8680099999999999</v>
      </c>
      <c r="Q2354" s="18">
        <f t="shared" ref="Q2354" si="559">O2354/N2354</f>
        <v>29.055164143306847</v>
      </c>
      <c r="R2354" s="5">
        <f t="shared" ref="R2354" si="560">J2354</f>
        <v>1.2943900000000002</v>
      </c>
      <c r="S2354" s="6">
        <f>J2355+J2356+J2357+J2362+J2363+J2364</f>
        <v>0.95740999999999998</v>
      </c>
      <c r="T2354" s="6">
        <f>J2358+J2359+J2365+J2366</f>
        <v>7.3443200000000006</v>
      </c>
      <c r="U2354" s="6"/>
      <c r="V2354" s="7">
        <f t="shared" ref="V2354" si="561">T2354/S2354</f>
        <v>7.6710291306754685</v>
      </c>
      <c r="W2354" s="5">
        <f>J2354</f>
        <v>1.2943900000000002</v>
      </c>
      <c r="X2354" s="6">
        <f>J2355+J2356+J2357</f>
        <v>0.54618999999999995</v>
      </c>
      <c r="Y2354" s="6">
        <f>J2358+J2359</f>
        <v>4.6009200000000003</v>
      </c>
      <c r="Z2354" s="6">
        <f>J2360</f>
        <v>3.1546200000000004</v>
      </c>
      <c r="AA2354" s="7">
        <f>Y2354/X2354</f>
        <v>8.4236620956077566</v>
      </c>
      <c r="AB2354" s="5">
        <f>G2354</f>
        <v>1.7231300000000001</v>
      </c>
      <c r="AC2354" s="6">
        <f>G2355+G2356+G2357</f>
        <v>0.19846999999999998</v>
      </c>
      <c r="AD2354" s="6">
        <f>G2358+G2359</f>
        <v>4.5198999999999998</v>
      </c>
      <c r="AE2354" s="6">
        <f>G2360</f>
        <v>3.1546200000000004</v>
      </c>
      <c r="AF2354" s="7">
        <f>AD2354/AC2354</f>
        <v>22.77371894996725</v>
      </c>
      <c r="AG2354" s="5">
        <f>G2354</f>
        <v>1.7231300000000001</v>
      </c>
      <c r="AH2354" s="6">
        <f>G2355+G2356+G2357+G2358</f>
        <v>2.63008</v>
      </c>
      <c r="AI2354" s="6">
        <f>+G2359</f>
        <v>2.0882899999999998</v>
      </c>
      <c r="AJ2354" s="6">
        <f>G2360</f>
        <v>3.1546200000000004</v>
      </c>
      <c r="AK2354" s="7">
        <f>AI2354/AH2354</f>
        <v>0.79400246380338235</v>
      </c>
    </row>
    <row r="2355" spans="1:37" ht="15.75" hidden="1" thickBot="1" x14ac:dyDescent="0.3">
      <c r="A2355" t="s">
        <v>5</v>
      </c>
      <c r="B2355">
        <v>2060</v>
      </c>
      <c r="C2355" t="s">
        <v>7</v>
      </c>
      <c r="D2355" t="s">
        <v>27</v>
      </c>
      <c r="E2355">
        <v>433.22</v>
      </c>
      <c r="F2355" s="8">
        <f t="shared" ref="F2355" si="562">E2379+E2380+E2381+E2382+E2383+E2384+E2385+E2386+E2387+E2400+E2401+E2402+E2403+E2404+E2405+E2406+E2407+E2408</f>
        <v>4.7</v>
      </c>
      <c r="G2355" s="5">
        <f t="shared" si="552"/>
        <v>4.7000000000000002E-3</v>
      </c>
      <c r="H2355" s="7" t="s">
        <v>43</v>
      </c>
      <c r="I2355" s="5">
        <f t="shared" ref="I2355" si="563">E2378+E2379+E2380+E2381+E2382+E2383+E2384+E2385+E2386+E2387+E2399+E2400+E2401+E2402+E2403+E2404+E2405+E2406+E2407+E2408</f>
        <v>5.1300000000000008</v>
      </c>
      <c r="J2355" s="6">
        <f t="shared" si="554"/>
        <v>5.1300000000000009E-3</v>
      </c>
      <c r="K2355" s="7" t="s">
        <v>43</v>
      </c>
      <c r="M2355" s="5"/>
      <c r="N2355" s="6"/>
      <c r="O2355" s="6"/>
      <c r="P2355" s="6"/>
      <c r="Q2355" s="7"/>
      <c r="R2355" s="5"/>
      <c r="S2355" s="6"/>
      <c r="T2355" s="6"/>
      <c r="U2355" s="6"/>
      <c r="V2355" s="6"/>
      <c r="W2355" s="5"/>
      <c r="X2355" s="6"/>
      <c r="Y2355" s="6"/>
      <c r="Z2355" s="6"/>
      <c r="AA2355" s="6"/>
      <c r="AB2355" s="5"/>
      <c r="AC2355" s="6"/>
      <c r="AD2355" s="6"/>
      <c r="AE2355" s="6"/>
      <c r="AF2355" s="6"/>
      <c r="AG2355" s="5"/>
      <c r="AH2355" s="6"/>
      <c r="AI2355" s="6"/>
      <c r="AJ2355" s="6"/>
      <c r="AK2355" s="7"/>
    </row>
    <row r="2356" spans="1:37" ht="15.75" hidden="1" thickBot="1" x14ac:dyDescent="0.3">
      <c r="A2356" t="s">
        <v>5</v>
      </c>
      <c r="B2356">
        <v>2060</v>
      </c>
      <c r="C2356" t="s">
        <v>8</v>
      </c>
      <c r="D2356" t="s">
        <v>27</v>
      </c>
      <c r="E2356">
        <v>428.76</v>
      </c>
      <c r="F2356" s="8">
        <f t="shared" ref="F2356" si="564">E2421+E2422+E2423+E2424+E2425+E2426+E2427+E2428+E2429</f>
        <v>14.13</v>
      </c>
      <c r="G2356" s="5">
        <f t="shared" si="552"/>
        <v>1.413E-2</v>
      </c>
      <c r="H2356" s="7" t="s">
        <v>30</v>
      </c>
      <c r="I2356" s="5">
        <f t="shared" ref="I2356" si="565">E2420+E2421+E2422+E2423+E2424+E2425+E2426+E2427+E2428+E2429</f>
        <v>54.57</v>
      </c>
      <c r="J2356" s="6">
        <f t="shared" si="554"/>
        <v>5.457E-2</v>
      </c>
      <c r="K2356" s="7" t="s">
        <v>30</v>
      </c>
      <c r="M2356" s="5"/>
      <c r="N2356" s="6"/>
      <c r="O2356" s="6"/>
      <c r="P2356" s="6"/>
      <c r="Q2356" s="7"/>
      <c r="R2356" s="5"/>
      <c r="S2356" s="6"/>
      <c r="T2356" s="6"/>
      <c r="U2356" s="6"/>
      <c r="V2356" s="6"/>
      <c r="W2356" s="5"/>
      <c r="X2356" s="6"/>
      <c r="Y2356" s="6"/>
      <c r="Z2356" s="6"/>
      <c r="AA2356" s="6"/>
      <c r="AB2356" s="5"/>
      <c r="AC2356" s="6"/>
      <c r="AD2356" s="6"/>
      <c r="AE2356" s="6"/>
      <c r="AF2356" s="6"/>
      <c r="AG2356" s="5"/>
      <c r="AH2356" s="6"/>
      <c r="AI2356" s="6"/>
      <c r="AJ2356" s="6"/>
      <c r="AK2356" s="7"/>
    </row>
    <row r="2357" spans="1:37" ht="15.75" hidden="1" thickBot="1" x14ac:dyDescent="0.3">
      <c r="A2357" t="s">
        <v>5</v>
      </c>
      <c r="B2357">
        <v>2060</v>
      </c>
      <c r="C2357" t="s">
        <v>9</v>
      </c>
      <c r="D2357" t="s">
        <v>27</v>
      </c>
      <c r="E2357">
        <v>0</v>
      </c>
      <c r="F2357" s="8">
        <f t="shared" ref="F2357" si="566">E2442+E2443+E2444+E2445+E2446+E2447+E2448+E2449+E2450</f>
        <v>179.64</v>
      </c>
      <c r="G2357" s="5">
        <f t="shared" si="552"/>
        <v>0.17963999999999999</v>
      </c>
      <c r="H2357" s="7" t="s">
        <v>44</v>
      </c>
      <c r="I2357" s="5">
        <f t="shared" ref="I2357" si="567">E2441+E2442+E2443+E2444+E2445+E2446+E2447+E2448+E2449+E2450</f>
        <v>486.48999999999995</v>
      </c>
      <c r="J2357" s="6">
        <f t="shared" si="554"/>
        <v>0.48648999999999998</v>
      </c>
      <c r="K2357" s="7" t="s">
        <v>44</v>
      </c>
      <c r="M2357" s="5"/>
      <c r="N2357" s="6"/>
      <c r="O2357" s="6"/>
      <c r="P2357" s="6"/>
      <c r="Q2357" s="7"/>
      <c r="R2357" s="5"/>
      <c r="S2357" s="6"/>
      <c r="T2357" s="6"/>
      <c r="U2357" s="6"/>
      <c r="V2357" s="6"/>
      <c r="W2357" s="5"/>
      <c r="X2357" s="6"/>
      <c r="Y2357" s="6"/>
      <c r="Z2357" s="6"/>
      <c r="AA2357" s="6"/>
      <c r="AB2357" s="5"/>
      <c r="AC2357" s="6"/>
      <c r="AD2357" s="6"/>
      <c r="AE2357" s="6"/>
      <c r="AF2357" s="6"/>
      <c r="AG2357" s="5"/>
      <c r="AH2357" s="6"/>
      <c r="AI2357" s="6"/>
      <c r="AJ2357" s="6"/>
      <c r="AK2357" s="7"/>
    </row>
    <row r="2358" spans="1:37" ht="15.75" hidden="1" thickBot="1" x14ac:dyDescent="0.3">
      <c r="A2358" t="s">
        <v>5</v>
      </c>
      <c r="B2358">
        <v>2060</v>
      </c>
      <c r="C2358" t="s">
        <v>10</v>
      </c>
      <c r="D2358" t="s">
        <v>27</v>
      </c>
      <c r="E2358">
        <v>0</v>
      </c>
      <c r="F2358" s="8">
        <f t="shared" ref="F2358" si="568">+E2463+E2464+E2465+E2466+E2467+E2468+E2469+E2470+E2471</f>
        <v>2431.61</v>
      </c>
      <c r="G2358" s="5">
        <f t="shared" si="552"/>
        <v>2.43161</v>
      </c>
      <c r="H2358" s="7" t="s">
        <v>45</v>
      </c>
      <c r="I2358" s="5">
        <f t="shared" ref="I2358" si="569">E2462+E2463+E2464+E2465+E2466+E2467+E2468+E2469+E2470+E2471</f>
        <v>2512.63</v>
      </c>
      <c r="J2358" s="6">
        <f t="shared" si="554"/>
        <v>2.5126300000000001</v>
      </c>
      <c r="K2358" s="7" t="s">
        <v>45</v>
      </c>
      <c r="M2358" s="5"/>
      <c r="N2358" s="6"/>
      <c r="O2358" s="6"/>
      <c r="P2358" s="6"/>
      <c r="Q2358" s="7"/>
      <c r="R2358" s="5"/>
      <c r="S2358" s="6"/>
      <c r="T2358" s="6"/>
      <c r="U2358" s="6"/>
      <c r="V2358" s="6"/>
      <c r="W2358" s="5"/>
      <c r="X2358" s="6"/>
      <c r="Y2358" s="6"/>
      <c r="Z2358" s="6"/>
      <c r="AA2358" s="6"/>
      <c r="AB2358" s="5"/>
      <c r="AC2358" s="6"/>
      <c r="AD2358" s="6"/>
      <c r="AE2358" s="6"/>
      <c r="AF2358" s="6"/>
      <c r="AG2358" s="5"/>
      <c r="AH2358" s="6"/>
      <c r="AI2358" s="6"/>
      <c r="AJ2358" s="6"/>
      <c r="AK2358" s="7"/>
    </row>
    <row r="2359" spans="1:37" ht="15.75" hidden="1" thickBot="1" x14ac:dyDescent="0.3">
      <c r="A2359" t="s">
        <v>5</v>
      </c>
      <c r="B2359">
        <v>2060</v>
      </c>
      <c r="C2359" t="s">
        <v>11</v>
      </c>
      <c r="D2359" t="s">
        <v>27</v>
      </c>
      <c r="E2359">
        <v>0</v>
      </c>
      <c r="F2359" s="8">
        <f t="shared" ref="F2359" si="570">E2484+E2485+E2486+E2487+E2488+E2489+E2490+E2491+E2492</f>
        <v>2088.29</v>
      </c>
      <c r="G2359" s="5">
        <f t="shared" si="552"/>
        <v>2.0882899999999998</v>
      </c>
      <c r="H2359" s="7" t="s">
        <v>46</v>
      </c>
      <c r="I2359" s="5">
        <f t="shared" ref="I2359" si="571">E2483+E2484+E2485+E2486+E2487+E2488+E2489+E2490+E2491+E2492</f>
        <v>2088.29</v>
      </c>
      <c r="J2359" s="6">
        <f t="shared" si="554"/>
        <v>2.0882899999999998</v>
      </c>
      <c r="K2359" s="7" t="s">
        <v>46</v>
      </c>
      <c r="M2359" s="5"/>
      <c r="N2359" s="6"/>
      <c r="O2359" s="6"/>
      <c r="P2359" s="6"/>
      <c r="Q2359" s="7"/>
      <c r="R2359" s="5"/>
      <c r="S2359" s="6"/>
      <c r="T2359" s="6"/>
      <c r="U2359" s="6"/>
      <c r="V2359" s="6"/>
      <c r="W2359" s="5"/>
      <c r="X2359" s="6"/>
      <c r="Y2359" s="6"/>
      <c r="Z2359" s="6"/>
      <c r="AA2359" s="6"/>
      <c r="AB2359" s="5"/>
      <c r="AC2359" s="6"/>
      <c r="AD2359" s="6"/>
      <c r="AE2359" s="6"/>
      <c r="AF2359" s="6"/>
      <c r="AG2359" s="5"/>
      <c r="AH2359" s="6"/>
      <c r="AI2359" s="6"/>
      <c r="AJ2359" s="6"/>
      <c r="AK2359" s="7"/>
    </row>
    <row r="2360" spans="1:37" ht="15.75" hidden="1" thickBot="1" x14ac:dyDescent="0.3">
      <c r="A2360" t="s">
        <v>5</v>
      </c>
      <c r="B2360">
        <v>2060</v>
      </c>
      <c r="C2360" t="s">
        <v>12</v>
      </c>
      <c r="D2360" t="s">
        <v>27</v>
      </c>
      <c r="E2360">
        <v>0</v>
      </c>
      <c r="F2360" s="8">
        <f t="shared" ref="F2360" si="572">E2388+E2389+E2390+E2391+E2392+E2393+E2394+E2395+E2409+E2410+E2411+E2412+E2413+E2414+E2415+E2416+E2430+E2431+E2432+E2433+E2434+E2435+E2436+E2437+E2451+E2452+E2453+E2454+E2455+E2456+E2457+E2458+E2472+E2473+E2474+E2475+E2476+E2477+E2478+E2479+E2493+E2494+E2495+E2496+E2497+E2498+E2499+E2500</f>
        <v>3154.6200000000003</v>
      </c>
      <c r="G2360" s="9">
        <f t="shared" si="552"/>
        <v>3.1546200000000004</v>
      </c>
      <c r="H2360" s="11" t="s">
        <v>130</v>
      </c>
      <c r="I2360" s="9">
        <f t="shared" ref="I2360" si="573">E2388+E2389+E2390+E2391+E2392+E2393+E2394+E2395+E2409+E2410+E2411+E2412+E2413+E2414+E2415+E2416+E2430+E2431+E2432+E2433+E2434+E2435+E2436+E2437+E2451+E2452+E2453+E2454+E2455+E2456+E2457+E2458+E2472+E2473+E2474+E2475+E2476+E2477+E2478+E2479+E2493+E2494+E2495+E2496+E2497+E2498+E2499+E2500</f>
        <v>3154.6200000000003</v>
      </c>
      <c r="J2360" s="10">
        <f t="shared" si="554"/>
        <v>3.1546200000000004</v>
      </c>
      <c r="K2360" s="11" t="s">
        <v>130</v>
      </c>
      <c r="M2360" s="9"/>
      <c r="N2360" s="10"/>
      <c r="O2360" s="10"/>
      <c r="P2360" s="10"/>
      <c r="Q2360" s="11"/>
      <c r="R2360" s="9"/>
      <c r="S2360" s="10"/>
      <c r="T2360" s="10"/>
      <c r="U2360" s="10"/>
      <c r="V2360" s="10"/>
      <c r="W2360" s="9"/>
      <c r="X2360" s="10"/>
      <c r="Y2360" s="10"/>
      <c r="Z2360" s="10"/>
      <c r="AA2360" s="10"/>
      <c r="AB2360" s="9"/>
      <c r="AC2360" s="10"/>
      <c r="AD2360" s="10"/>
      <c r="AE2360" s="10"/>
      <c r="AF2360" s="10"/>
      <c r="AG2360" s="9"/>
      <c r="AH2360" s="10"/>
      <c r="AI2360" s="10"/>
      <c r="AJ2360" s="10"/>
      <c r="AK2360" s="11"/>
    </row>
    <row r="2361" spans="1:37" ht="15.75" hidden="1" thickBot="1" x14ac:dyDescent="0.3">
      <c r="A2361" t="s">
        <v>5</v>
      </c>
      <c r="B2361">
        <v>2060</v>
      </c>
      <c r="C2361" t="s">
        <v>13</v>
      </c>
      <c r="D2361" t="s">
        <v>27</v>
      </c>
      <c r="E2361">
        <v>0</v>
      </c>
      <c r="F2361" s="8"/>
    </row>
    <row r="2362" spans="1:37" ht="15.75" hidden="1" thickBot="1" x14ac:dyDescent="0.3">
      <c r="A2362" t="s">
        <v>5</v>
      </c>
      <c r="B2362">
        <v>2060</v>
      </c>
      <c r="C2362" t="s">
        <v>14</v>
      </c>
      <c r="D2362" t="s">
        <v>27</v>
      </c>
      <c r="E2362">
        <v>0</v>
      </c>
      <c r="F2362" s="8"/>
      <c r="H2362" s="20" t="s">
        <v>62</v>
      </c>
      <c r="I2362" s="19">
        <f t="shared" ref="I2362" si="574">E2388+E2389+E2390+E2391+E2392+E2393+E2394+E2395+E2409+E2410+E2411+E2412+E2413+E2414+E2415+E2416</f>
        <v>1.1000000000000001</v>
      </c>
      <c r="J2362" s="19">
        <f t="shared" ref="J2362:J2366" si="575">I2362/1000</f>
        <v>1.1000000000000001E-3</v>
      </c>
      <c r="K2362" s="18" t="s">
        <v>43</v>
      </c>
    </row>
    <row r="2363" spans="1:37" ht="15.75" hidden="1" thickBot="1" x14ac:dyDescent="0.3">
      <c r="A2363" t="s">
        <v>5</v>
      </c>
      <c r="B2363">
        <v>2060</v>
      </c>
      <c r="C2363" t="s">
        <v>15</v>
      </c>
      <c r="D2363" t="s">
        <v>27</v>
      </c>
      <c r="E2363">
        <v>0</v>
      </c>
      <c r="F2363" s="8"/>
      <c r="H2363" s="5"/>
      <c r="I2363" s="6">
        <f t="shared" ref="I2363" si="576">E2430+E2431+E2432+E2433+E2434+E2435+E2436+E2437</f>
        <v>35.51</v>
      </c>
      <c r="J2363" s="6">
        <f t="shared" si="575"/>
        <v>3.551E-2</v>
      </c>
      <c r="K2363" s="7" t="s">
        <v>30</v>
      </c>
    </row>
    <row r="2364" spans="1:37" ht="15.75" hidden="1" thickBot="1" x14ac:dyDescent="0.3">
      <c r="A2364" t="s">
        <v>5</v>
      </c>
      <c r="B2364">
        <v>2060</v>
      </c>
      <c r="C2364" t="s">
        <v>16</v>
      </c>
      <c r="D2364" t="s">
        <v>27</v>
      </c>
      <c r="E2364">
        <v>0</v>
      </c>
      <c r="F2364" s="8"/>
      <c r="H2364" s="5"/>
      <c r="I2364" s="6">
        <f t="shared" ref="I2364" si="577">E2451+E2452+E2453+E2454+E2455+E2456+E2457+E2458</f>
        <v>374.61</v>
      </c>
      <c r="J2364" s="6">
        <f t="shared" si="575"/>
        <v>0.37461</v>
      </c>
      <c r="K2364" s="7" t="s">
        <v>44</v>
      </c>
    </row>
    <row r="2365" spans="1:37" ht="15.75" hidden="1" thickBot="1" x14ac:dyDescent="0.3">
      <c r="A2365" t="s">
        <v>5</v>
      </c>
      <c r="B2365">
        <v>2060</v>
      </c>
      <c r="C2365" t="s">
        <v>17</v>
      </c>
      <c r="D2365" t="s">
        <v>27</v>
      </c>
      <c r="E2365">
        <v>0</v>
      </c>
      <c r="F2365" s="8"/>
      <c r="H2365" s="5"/>
      <c r="I2365" s="6">
        <f t="shared" ref="I2365" si="578">E2472+E2473+E2474+E2475+E2476+E2477+E2478+E2479</f>
        <v>1705.1100000000001</v>
      </c>
      <c r="J2365" s="6">
        <f t="shared" si="575"/>
        <v>1.7051100000000001</v>
      </c>
      <c r="K2365" s="7" t="s">
        <v>45</v>
      </c>
    </row>
    <row r="2366" spans="1:37" ht="15.75" hidden="1" thickBot="1" x14ac:dyDescent="0.3">
      <c r="A2366" t="s">
        <v>5</v>
      </c>
      <c r="B2366">
        <v>2060</v>
      </c>
      <c r="C2366" t="s">
        <v>18</v>
      </c>
      <c r="D2366" t="s">
        <v>27</v>
      </c>
      <c r="E2366">
        <v>0</v>
      </c>
      <c r="F2366" s="8"/>
      <c r="H2366" s="9"/>
      <c r="I2366" s="10">
        <f t="shared" ref="I2366" si="579">E2493+E2494+E2495+E2496+E2497+E2498+E2499+E2500</f>
        <v>1038.2900000000002</v>
      </c>
      <c r="J2366" s="10">
        <f t="shared" si="575"/>
        <v>1.0382900000000002</v>
      </c>
      <c r="K2366" s="11" t="s">
        <v>46</v>
      </c>
    </row>
    <row r="2367" spans="1:37" ht="15.75" hidden="1" thickBot="1" x14ac:dyDescent="0.3">
      <c r="A2367" t="s">
        <v>5</v>
      </c>
      <c r="B2367">
        <v>2060</v>
      </c>
      <c r="C2367" t="s">
        <v>19</v>
      </c>
      <c r="D2367" t="s">
        <v>27</v>
      </c>
      <c r="E2367">
        <v>0</v>
      </c>
      <c r="F2367" s="8"/>
    </row>
    <row r="2368" spans="1:37" ht="15.75" hidden="1" thickBot="1" x14ac:dyDescent="0.3">
      <c r="A2368" t="s">
        <v>5</v>
      </c>
      <c r="B2368">
        <v>2060</v>
      </c>
      <c r="C2368" t="s">
        <v>20</v>
      </c>
      <c r="D2368" t="s">
        <v>27</v>
      </c>
      <c r="E2368">
        <v>0</v>
      </c>
      <c r="F2368" s="8"/>
    </row>
    <row r="2369" spans="1:11" ht="15.75" hidden="1" thickBot="1" x14ac:dyDescent="0.3">
      <c r="A2369" t="s">
        <v>5</v>
      </c>
      <c r="B2369">
        <v>2060</v>
      </c>
      <c r="C2369" t="s">
        <v>21</v>
      </c>
      <c r="D2369" t="s">
        <v>27</v>
      </c>
      <c r="E2369">
        <v>0</v>
      </c>
      <c r="F2369" s="8"/>
      <c r="H2369" s="20" t="s">
        <v>131</v>
      </c>
      <c r="I2369" s="19">
        <f t="shared" ref="I2369" si="580">SUM(E2379:E2382)+SUM(E2400:E2403)</f>
        <v>2</v>
      </c>
      <c r="J2369" s="19">
        <f t="shared" ref="J2369:J2374" si="581">I2369/1000</f>
        <v>2E-3</v>
      </c>
      <c r="K2369" s="18" t="s">
        <v>43</v>
      </c>
    </row>
    <row r="2370" spans="1:11" ht="15.75" hidden="1" thickBot="1" x14ac:dyDescent="0.3">
      <c r="A2370" t="s">
        <v>5</v>
      </c>
      <c r="B2370">
        <v>2060</v>
      </c>
      <c r="C2370" t="s">
        <v>22</v>
      </c>
      <c r="D2370" t="s">
        <v>27</v>
      </c>
      <c r="E2370">
        <v>0</v>
      </c>
      <c r="F2370" s="8"/>
      <c r="H2370" s="5"/>
      <c r="I2370" s="6">
        <f t="shared" ref="I2370" si="582">SUM(E2421:E2424)</f>
        <v>3.21</v>
      </c>
      <c r="J2370" s="6">
        <f t="shared" si="581"/>
        <v>3.2100000000000002E-3</v>
      </c>
      <c r="K2370" s="7" t="s">
        <v>30</v>
      </c>
    </row>
    <row r="2371" spans="1:11" ht="15.75" hidden="1" thickBot="1" x14ac:dyDescent="0.3">
      <c r="A2371" t="s">
        <v>5</v>
      </c>
      <c r="B2371">
        <v>2060</v>
      </c>
      <c r="C2371" t="s">
        <v>23</v>
      </c>
      <c r="D2371" t="s">
        <v>27</v>
      </c>
      <c r="E2371">
        <v>0</v>
      </c>
      <c r="F2371" s="8"/>
      <c r="H2371" s="5"/>
      <c r="I2371" s="6">
        <f t="shared" ref="I2371" si="583">SUM(E2442:E2445)</f>
        <v>61.5</v>
      </c>
      <c r="J2371" s="6">
        <f t="shared" si="581"/>
        <v>6.1499999999999999E-2</v>
      </c>
      <c r="K2371" s="7" t="s">
        <v>44</v>
      </c>
    </row>
    <row r="2372" spans="1:11" ht="15.75" hidden="1" thickBot="1" x14ac:dyDescent="0.3">
      <c r="A2372" t="s">
        <v>5</v>
      </c>
      <c r="B2372">
        <v>2060</v>
      </c>
      <c r="C2372" t="s">
        <v>24</v>
      </c>
      <c r="D2372" t="s">
        <v>27</v>
      </c>
      <c r="E2372">
        <v>0</v>
      </c>
      <c r="F2372" s="8"/>
      <c r="H2372" s="5"/>
      <c r="I2372" s="6">
        <f t="shared" ref="I2372" si="584">SUM(E2463:E2466)</f>
        <v>1095.9000000000001</v>
      </c>
      <c r="J2372" s="6">
        <f t="shared" si="581"/>
        <v>1.0959000000000001</v>
      </c>
      <c r="K2372" s="7" t="s">
        <v>45</v>
      </c>
    </row>
    <row r="2373" spans="1:11" ht="15.75" hidden="1" thickBot="1" x14ac:dyDescent="0.3">
      <c r="A2373" t="s">
        <v>5</v>
      </c>
      <c r="B2373">
        <v>2060</v>
      </c>
      <c r="C2373" t="s">
        <v>25</v>
      </c>
      <c r="D2373" t="s">
        <v>27</v>
      </c>
      <c r="E2373">
        <v>0</v>
      </c>
      <c r="F2373" s="8"/>
      <c r="H2373" s="9"/>
      <c r="I2373" s="10">
        <f t="shared" ref="I2373" si="585">SUM(E2484:E2487)</f>
        <v>842.36999999999989</v>
      </c>
      <c r="J2373" s="10">
        <f t="shared" si="581"/>
        <v>0.84236999999999984</v>
      </c>
      <c r="K2373" s="11" t="s">
        <v>46</v>
      </c>
    </row>
    <row r="2374" spans="1:11" ht="15.75" hidden="1" thickBot="1" x14ac:dyDescent="0.3">
      <c r="A2374" t="s">
        <v>5</v>
      </c>
      <c r="B2374">
        <v>2060</v>
      </c>
      <c r="C2374" t="s">
        <v>26</v>
      </c>
      <c r="D2374" t="s">
        <v>27</v>
      </c>
      <c r="E2374">
        <v>0</v>
      </c>
      <c r="F2374" s="8"/>
      <c r="I2374">
        <f t="shared" ref="I2374" si="586">SUM(E2383:E2395)+SUM(E2404:E2416)+SUM(E2425:E2437)+SUM(E2446:E2458)+SUM(E2467:E2479)+SUM(E2488:E2500)</f>
        <v>5868.01</v>
      </c>
      <c r="J2374" s="6">
        <f t="shared" si="581"/>
        <v>5.8680099999999999</v>
      </c>
      <c r="K2374" s="6" t="s">
        <v>132</v>
      </c>
    </row>
    <row r="2375" spans="1:11" ht="15.75" hidden="1" thickBot="1" x14ac:dyDescent="0.3">
      <c r="A2375" t="s">
        <v>5</v>
      </c>
      <c r="B2375">
        <v>2060</v>
      </c>
      <c r="C2375" t="s">
        <v>6</v>
      </c>
      <c r="D2375" t="s">
        <v>28</v>
      </c>
      <c r="E2375">
        <v>0</v>
      </c>
      <c r="F2375" s="8"/>
    </row>
    <row r="2376" spans="1:11" ht="15.75" hidden="1" thickBot="1" x14ac:dyDescent="0.3">
      <c r="A2376" t="s">
        <v>5</v>
      </c>
      <c r="B2376">
        <v>2060</v>
      </c>
      <c r="C2376" t="s">
        <v>7</v>
      </c>
      <c r="D2376" t="s">
        <v>28</v>
      </c>
      <c r="E2376">
        <v>0</v>
      </c>
      <c r="F2376" s="8"/>
    </row>
    <row r="2377" spans="1:11" ht="15.75" hidden="1" thickBot="1" x14ac:dyDescent="0.3">
      <c r="A2377" t="s">
        <v>5</v>
      </c>
      <c r="B2377">
        <v>2060</v>
      </c>
      <c r="C2377" t="s">
        <v>8</v>
      </c>
      <c r="D2377" t="s">
        <v>28</v>
      </c>
      <c r="E2377">
        <v>0</v>
      </c>
      <c r="F2377" s="8"/>
    </row>
    <row r="2378" spans="1:11" ht="15.75" hidden="1" thickBot="1" x14ac:dyDescent="0.3">
      <c r="A2378" t="s">
        <v>5</v>
      </c>
      <c r="B2378">
        <v>2060</v>
      </c>
      <c r="C2378" t="s">
        <v>9</v>
      </c>
      <c r="D2378" t="s">
        <v>28</v>
      </c>
      <c r="E2378">
        <v>0</v>
      </c>
      <c r="F2378" s="8"/>
    </row>
    <row r="2379" spans="1:11" ht="15.75" hidden="1" thickBot="1" x14ac:dyDescent="0.3">
      <c r="A2379" t="s">
        <v>5</v>
      </c>
      <c r="B2379">
        <v>2060</v>
      </c>
      <c r="C2379" t="s">
        <v>10</v>
      </c>
      <c r="D2379" t="s">
        <v>28</v>
      </c>
      <c r="E2379">
        <v>0</v>
      </c>
      <c r="F2379" s="8"/>
    </row>
    <row r="2380" spans="1:11" ht="15.75" hidden="1" thickBot="1" x14ac:dyDescent="0.3">
      <c r="A2380" t="s">
        <v>5</v>
      </c>
      <c r="B2380">
        <v>2060</v>
      </c>
      <c r="C2380" t="s">
        <v>11</v>
      </c>
      <c r="D2380" t="s">
        <v>28</v>
      </c>
      <c r="E2380">
        <v>0</v>
      </c>
      <c r="F2380" s="8"/>
    </row>
    <row r="2381" spans="1:11" ht="15.75" hidden="1" thickBot="1" x14ac:dyDescent="0.3">
      <c r="A2381" t="s">
        <v>5</v>
      </c>
      <c r="B2381">
        <v>2060</v>
      </c>
      <c r="C2381" t="s">
        <v>12</v>
      </c>
      <c r="D2381" t="s">
        <v>28</v>
      </c>
      <c r="E2381">
        <v>0</v>
      </c>
      <c r="F2381" s="8"/>
    </row>
    <row r="2382" spans="1:11" ht="15.75" hidden="1" thickBot="1" x14ac:dyDescent="0.3">
      <c r="A2382" t="s">
        <v>5</v>
      </c>
      <c r="B2382">
        <v>2060</v>
      </c>
      <c r="C2382" t="s">
        <v>13</v>
      </c>
      <c r="D2382" t="s">
        <v>28</v>
      </c>
      <c r="E2382">
        <v>0</v>
      </c>
      <c r="F2382" s="8"/>
    </row>
    <row r="2383" spans="1:11" ht="15.75" hidden="1" thickBot="1" x14ac:dyDescent="0.3">
      <c r="A2383" t="s">
        <v>5</v>
      </c>
      <c r="B2383">
        <v>2060</v>
      </c>
      <c r="C2383" t="s">
        <v>14</v>
      </c>
      <c r="D2383" t="s">
        <v>28</v>
      </c>
      <c r="E2383">
        <v>0</v>
      </c>
      <c r="F2383" s="8"/>
    </row>
    <row r="2384" spans="1:11" ht="15.75" hidden="1" thickBot="1" x14ac:dyDescent="0.3">
      <c r="A2384" t="s">
        <v>5</v>
      </c>
      <c r="B2384">
        <v>2060</v>
      </c>
      <c r="C2384" t="s">
        <v>15</v>
      </c>
      <c r="D2384" t="s">
        <v>28</v>
      </c>
      <c r="E2384">
        <v>0</v>
      </c>
      <c r="F2384" s="8"/>
    </row>
    <row r="2385" spans="1:6" ht="15.75" hidden="1" thickBot="1" x14ac:dyDescent="0.3">
      <c r="A2385" t="s">
        <v>5</v>
      </c>
      <c r="B2385">
        <v>2060</v>
      </c>
      <c r="C2385" t="s">
        <v>16</v>
      </c>
      <c r="D2385" t="s">
        <v>28</v>
      </c>
      <c r="E2385">
        <v>0</v>
      </c>
      <c r="F2385" s="8"/>
    </row>
    <row r="2386" spans="1:6" ht="15.75" hidden="1" thickBot="1" x14ac:dyDescent="0.3">
      <c r="A2386" t="s">
        <v>5</v>
      </c>
      <c r="B2386">
        <v>2060</v>
      </c>
      <c r="C2386" t="s">
        <v>17</v>
      </c>
      <c r="D2386" t="s">
        <v>28</v>
      </c>
      <c r="E2386">
        <v>0</v>
      </c>
      <c r="F2386" s="8"/>
    </row>
    <row r="2387" spans="1:6" ht="15.75" hidden="1" thickBot="1" x14ac:dyDescent="0.3">
      <c r="A2387" t="s">
        <v>5</v>
      </c>
      <c r="B2387">
        <v>2060</v>
      </c>
      <c r="C2387" t="s">
        <v>18</v>
      </c>
      <c r="D2387" t="s">
        <v>28</v>
      </c>
      <c r="E2387">
        <v>0</v>
      </c>
      <c r="F2387" s="8"/>
    </row>
    <row r="2388" spans="1:6" ht="15.75" hidden="1" thickBot="1" x14ac:dyDescent="0.3">
      <c r="A2388" t="s">
        <v>5</v>
      </c>
      <c r="B2388">
        <v>2060</v>
      </c>
      <c r="C2388" t="s">
        <v>19</v>
      </c>
      <c r="D2388" t="s">
        <v>28</v>
      </c>
      <c r="E2388">
        <v>0</v>
      </c>
      <c r="F2388" s="8"/>
    </row>
    <row r="2389" spans="1:6" ht="15.75" hidden="1" thickBot="1" x14ac:dyDescent="0.3">
      <c r="A2389" t="s">
        <v>5</v>
      </c>
      <c r="B2389">
        <v>2060</v>
      </c>
      <c r="C2389" t="s">
        <v>20</v>
      </c>
      <c r="D2389" t="s">
        <v>28</v>
      </c>
      <c r="E2389">
        <v>0</v>
      </c>
      <c r="F2389" s="8"/>
    </row>
    <row r="2390" spans="1:6" ht="15.75" hidden="1" thickBot="1" x14ac:dyDescent="0.3">
      <c r="A2390" t="s">
        <v>5</v>
      </c>
      <c r="B2390">
        <v>2060</v>
      </c>
      <c r="C2390" t="s">
        <v>21</v>
      </c>
      <c r="D2390" t="s">
        <v>28</v>
      </c>
      <c r="E2390">
        <v>0</v>
      </c>
      <c r="F2390" s="8"/>
    </row>
    <row r="2391" spans="1:6" ht="15.75" hidden="1" thickBot="1" x14ac:dyDescent="0.3">
      <c r="A2391" t="s">
        <v>5</v>
      </c>
      <c r="B2391">
        <v>2060</v>
      </c>
      <c r="C2391" t="s">
        <v>22</v>
      </c>
      <c r="D2391" t="s">
        <v>28</v>
      </c>
      <c r="E2391">
        <v>0</v>
      </c>
      <c r="F2391" s="8"/>
    </row>
    <row r="2392" spans="1:6" ht="15.75" hidden="1" thickBot="1" x14ac:dyDescent="0.3">
      <c r="A2392" t="s">
        <v>5</v>
      </c>
      <c r="B2392">
        <v>2060</v>
      </c>
      <c r="C2392" t="s">
        <v>23</v>
      </c>
      <c r="D2392" t="s">
        <v>28</v>
      </c>
      <c r="E2392">
        <v>0</v>
      </c>
      <c r="F2392" s="8"/>
    </row>
    <row r="2393" spans="1:6" ht="15.75" hidden="1" thickBot="1" x14ac:dyDescent="0.3">
      <c r="A2393" t="s">
        <v>5</v>
      </c>
      <c r="B2393">
        <v>2060</v>
      </c>
      <c r="C2393" t="s">
        <v>24</v>
      </c>
      <c r="D2393" t="s">
        <v>28</v>
      </c>
      <c r="E2393">
        <v>0</v>
      </c>
      <c r="F2393" s="8"/>
    </row>
    <row r="2394" spans="1:6" ht="15.75" hidden="1" thickBot="1" x14ac:dyDescent="0.3">
      <c r="A2394" t="s">
        <v>5</v>
      </c>
      <c r="B2394">
        <v>2060</v>
      </c>
      <c r="C2394" t="s">
        <v>25</v>
      </c>
      <c r="D2394" t="s">
        <v>28</v>
      </c>
      <c r="E2394">
        <v>0</v>
      </c>
      <c r="F2394" s="8"/>
    </row>
    <row r="2395" spans="1:6" ht="15.75" hidden="1" thickBot="1" x14ac:dyDescent="0.3">
      <c r="A2395" t="s">
        <v>5</v>
      </c>
      <c r="B2395">
        <v>2060</v>
      </c>
      <c r="C2395" t="s">
        <v>26</v>
      </c>
      <c r="D2395" t="s">
        <v>28</v>
      </c>
      <c r="E2395">
        <v>0</v>
      </c>
      <c r="F2395" s="8"/>
    </row>
    <row r="2396" spans="1:6" ht="15.75" hidden="1" thickBot="1" x14ac:dyDescent="0.3">
      <c r="A2396" t="s">
        <v>5</v>
      </c>
      <c r="B2396">
        <v>2060</v>
      </c>
      <c r="C2396" t="s">
        <v>6</v>
      </c>
      <c r="D2396" t="s">
        <v>29</v>
      </c>
      <c r="E2396">
        <v>0</v>
      </c>
      <c r="F2396" s="8"/>
    </row>
    <row r="2397" spans="1:6" ht="15.75" hidden="1" thickBot="1" x14ac:dyDescent="0.3">
      <c r="A2397" t="s">
        <v>5</v>
      </c>
      <c r="B2397">
        <v>2060</v>
      </c>
      <c r="C2397" t="s">
        <v>7</v>
      </c>
      <c r="D2397" t="s">
        <v>29</v>
      </c>
      <c r="E2397">
        <v>0</v>
      </c>
      <c r="F2397" s="8"/>
    </row>
    <row r="2398" spans="1:6" ht="15.75" hidden="1" thickBot="1" x14ac:dyDescent="0.3">
      <c r="A2398" t="s">
        <v>5</v>
      </c>
      <c r="B2398">
        <v>2060</v>
      </c>
      <c r="C2398" t="s">
        <v>8</v>
      </c>
      <c r="D2398" t="s">
        <v>29</v>
      </c>
      <c r="E2398">
        <v>0</v>
      </c>
      <c r="F2398" s="8"/>
    </row>
    <row r="2399" spans="1:6" ht="15.75" hidden="1" thickBot="1" x14ac:dyDescent="0.3">
      <c r="A2399" t="s">
        <v>5</v>
      </c>
      <c r="B2399">
        <v>2060</v>
      </c>
      <c r="C2399" t="s">
        <v>9</v>
      </c>
      <c r="D2399" t="s">
        <v>29</v>
      </c>
      <c r="E2399">
        <v>0.43</v>
      </c>
      <c r="F2399" s="8"/>
    </row>
    <row r="2400" spans="1:6" ht="15.75" hidden="1" thickBot="1" x14ac:dyDescent="0.3">
      <c r="A2400" t="s">
        <v>5</v>
      </c>
      <c r="B2400">
        <v>2060</v>
      </c>
      <c r="C2400" t="s">
        <v>10</v>
      </c>
      <c r="D2400" t="s">
        <v>29</v>
      </c>
      <c r="E2400">
        <v>0.45</v>
      </c>
      <c r="F2400" s="8"/>
    </row>
    <row r="2401" spans="1:6" ht="15.75" hidden="1" thickBot="1" x14ac:dyDescent="0.3">
      <c r="A2401" t="s">
        <v>5</v>
      </c>
      <c r="B2401">
        <v>2060</v>
      </c>
      <c r="C2401" t="s">
        <v>11</v>
      </c>
      <c r="D2401" t="s">
        <v>29</v>
      </c>
      <c r="E2401">
        <v>0.49</v>
      </c>
      <c r="F2401" s="8"/>
    </row>
    <row r="2402" spans="1:6" ht="15.75" hidden="1" thickBot="1" x14ac:dyDescent="0.3">
      <c r="A2402" t="s">
        <v>5</v>
      </c>
      <c r="B2402">
        <v>2060</v>
      </c>
      <c r="C2402" t="s">
        <v>12</v>
      </c>
      <c r="D2402" t="s">
        <v>29</v>
      </c>
      <c r="E2402">
        <v>0.52</v>
      </c>
      <c r="F2402" s="8"/>
    </row>
    <row r="2403" spans="1:6" ht="15.75" hidden="1" thickBot="1" x14ac:dyDescent="0.3">
      <c r="A2403" t="s">
        <v>5</v>
      </c>
      <c r="B2403">
        <v>2060</v>
      </c>
      <c r="C2403" t="s">
        <v>13</v>
      </c>
      <c r="D2403" t="s">
        <v>29</v>
      </c>
      <c r="E2403">
        <v>0.54</v>
      </c>
      <c r="F2403" s="8"/>
    </row>
    <row r="2404" spans="1:6" ht="15.75" hidden="1" thickBot="1" x14ac:dyDescent="0.3">
      <c r="A2404" t="s">
        <v>5</v>
      </c>
      <c r="B2404">
        <v>2060</v>
      </c>
      <c r="C2404" t="s">
        <v>14</v>
      </c>
      <c r="D2404" t="s">
        <v>29</v>
      </c>
      <c r="E2404">
        <v>0.54</v>
      </c>
      <c r="F2404" s="8"/>
    </row>
    <row r="2405" spans="1:6" ht="15.75" hidden="1" thickBot="1" x14ac:dyDescent="0.3">
      <c r="A2405" t="s">
        <v>5</v>
      </c>
      <c r="B2405">
        <v>2060</v>
      </c>
      <c r="C2405" t="s">
        <v>15</v>
      </c>
      <c r="D2405" t="s">
        <v>29</v>
      </c>
      <c r="E2405">
        <v>0.54</v>
      </c>
      <c r="F2405" s="8"/>
    </row>
    <row r="2406" spans="1:6" ht="15.75" hidden="1" thickBot="1" x14ac:dyDescent="0.3">
      <c r="A2406" t="s">
        <v>5</v>
      </c>
      <c r="B2406">
        <v>2060</v>
      </c>
      <c r="C2406" t="s">
        <v>16</v>
      </c>
      <c r="D2406" t="s">
        <v>29</v>
      </c>
      <c r="E2406">
        <v>0.54</v>
      </c>
      <c r="F2406" s="8"/>
    </row>
    <row r="2407" spans="1:6" ht="15.75" hidden="1" thickBot="1" x14ac:dyDescent="0.3">
      <c r="A2407" t="s">
        <v>5</v>
      </c>
      <c r="B2407">
        <v>2060</v>
      </c>
      <c r="C2407" t="s">
        <v>17</v>
      </c>
      <c r="D2407" t="s">
        <v>29</v>
      </c>
      <c r="E2407">
        <v>0.53</v>
      </c>
      <c r="F2407" s="8"/>
    </row>
    <row r="2408" spans="1:6" ht="15.75" hidden="1" thickBot="1" x14ac:dyDescent="0.3">
      <c r="A2408" t="s">
        <v>5</v>
      </c>
      <c r="B2408">
        <v>2060</v>
      </c>
      <c r="C2408" t="s">
        <v>18</v>
      </c>
      <c r="D2408" t="s">
        <v>29</v>
      </c>
      <c r="E2408">
        <v>0.55000000000000004</v>
      </c>
      <c r="F2408" s="8"/>
    </row>
    <row r="2409" spans="1:6" ht="15.75" hidden="1" thickBot="1" x14ac:dyDescent="0.3">
      <c r="A2409" t="s">
        <v>5</v>
      </c>
      <c r="B2409">
        <v>2060</v>
      </c>
      <c r="C2409" t="s">
        <v>19</v>
      </c>
      <c r="D2409" t="s">
        <v>29</v>
      </c>
      <c r="E2409">
        <v>0.57999999999999996</v>
      </c>
      <c r="F2409" s="8"/>
    </row>
    <row r="2410" spans="1:6" ht="15.75" hidden="1" thickBot="1" x14ac:dyDescent="0.3">
      <c r="A2410" t="s">
        <v>5</v>
      </c>
      <c r="B2410">
        <v>2060</v>
      </c>
      <c r="C2410" t="s">
        <v>20</v>
      </c>
      <c r="D2410" t="s">
        <v>29</v>
      </c>
      <c r="E2410">
        <v>0.52</v>
      </c>
      <c r="F2410" s="8"/>
    </row>
    <row r="2411" spans="1:6" ht="15.75" hidden="1" thickBot="1" x14ac:dyDescent="0.3">
      <c r="A2411" t="s">
        <v>5</v>
      </c>
      <c r="B2411">
        <v>2060</v>
      </c>
      <c r="C2411" t="s">
        <v>21</v>
      </c>
      <c r="D2411" t="s">
        <v>29</v>
      </c>
      <c r="E2411">
        <v>0</v>
      </c>
      <c r="F2411" s="8"/>
    </row>
    <row r="2412" spans="1:6" ht="15.75" hidden="1" thickBot="1" x14ac:dyDescent="0.3">
      <c r="A2412" t="s">
        <v>5</v>
      </c>
      <c r="B2412">
        <v>2060</v>
      </c>
      <c r="C2412" t="s">
        <v>22</v>
      </c>
      <c r="D2412" t="s">
        <v>29</v>
      </c>
      <c r="E2412">
        <v>0</v>
      </c>
      <c r="F2412" s="8"/>
    </row>
    <row r="2413" spans="1:6" ht="15.75" hidden="1" thickBot="1" x14ac:dyDescent="0.3">
      <c r="A2413" t="s">
        <v>5</v>
      </c>
      <c r="B2413">
        <v>2060</v>
      </c>
      <c r="C2413" t="s">
        <v>23</v>
      </c>
      <c r="D2413" t="s">
        <v>29</v>
      </c>
      <c r="E2413">
        <v>0</v>
      </c>
      <c r="F2413" s="8"/>
    </row>
    <row r="2414" spans="1:6" ht="15.75" hidden="1" thickBot="1" x14ac:dyDescent="0.3">
      <c r="A2414" t="s">
        <v>5</v>
      </c>
      <c r="B2414">
        <v>2060</v>
      </c>
      <c r="C2414" t="s">
        <v>24</v>
      </c>
      <c r="D2414" t="s">
        <v>29</v>
      </c>
      <c r="E2414">
        <v>0</v>
      </c>
      <c r="F2414" s="8"/>
    </row>
    <row r="2415" spans="1:6" ht="15.75" hidden="1" thickBot="1" x14ac:dyDescent="0.3">
      <c r="A2415" t="s">
        <v>5</v>
      </c>
      <c r="B2415">
        <v>2060</v>
      </c>
      <c r="C2415" t="s">
        <v>25</v>
      </c>
      <c r="D2415" t="s">
        <v>29</v>
      </c>
      <c r="E2415">
        <v>0</v>
      </c>
      <c r="F2415" s="8"/>
    </row>
    <row r="2416" spans="1:6" ht="15.75" hidden="1" thickBot="1" x14ac:dyDescent="0.3">
      <c r="A2416" t="s">
        <v>5</v>
      </c>
      <c r="B2416">
        <v>2060</v>
      </c>
      <c r="C2416" t="s">
        <v>26</v>
      </c>
      <c r="D2416" t="s">
        <v>29</v>
      </c>
      <c r="E2416">
        <v>0</v>
      </c>
      <c r="F2416" s="8"/>
    </row>
    <row r="2417" spans="1:6" ht="15.75" hidden="1" thickBot="1" x14ac:dyDescent="0.3">
      <c r="A2417" t="s">
        <v>5</v>
      </c>
      <c r="B2417">
        <v>2060</v>
      </c>
      <c r="C2417" t="s">
        <v>6</v>
      </c>
      <c r="D2417" t="s">
        <v>30</v>
      </c>
      <c r="E2417">
        <v>0</v>
      </c>
      <c r="F2417" s="8"/>
    </row>
    <row r="2418" spans="1:6" ht="15.75" hidden="1" thickBot="1" x14ac:dyDescent="0.3">
      <c r="A2418" t="s">
        <v>5</v>
      </c>
      <c r="B2418">
        <v>2060</v>
      </c>
      <c r="C2418" t="s">
        <v>7</v>
      </c>
      <c r="D2418" t="s">
        <v>30</v>
      </c>
      <c r="E2418">
        <v>0</v>
      </c>
      <c r="F2418" s="8"/>
    </row>
    <row r="2419" spans="1:6" ht="15.75" hidden="1" thickBot="1" x14ac:dyDescent="0.3">
      <c r="A2419" t="s">
        <v>5</v>
      </c>
      <c r="B2419">
        <v>2060</v>
      </c>
      <c r="C2419" t="s">
        <v>8</v>
      </c>
      <c r="D2419" t="s">
        <v>30</v>
      </c>
      <c r="E2419">
        <v>0</v>
      </c>
      <c r="F2419" s="8"/>
    </row>
    <row r="2420" spans="1:6" ht="15.75" hidden="1" thickBot="1" x14ac:dyDescent="0.3">
      <c r="A2420" t="s">
        <v>5</v>
      </c>
      <c r="B2420">
        <v>2060</v>
      </c>
      <c r="C2420" t="s">
        <v>9</v>
      </c>
      <c r="D2420" t="s">
        <v>30</v>
      </c>
      <c r="E2420">
        <v>40.44</v>
      </c>
      <c r="F2420" s="8"/>
    </row>
    <row r="2421" spans="1:6" ht="15.75" hidden="1" thickBot="1" x14ac:dyDescent="0.3">
      <c r="A2421" t="s">
        <v>5</v>
      </c>
      <c r="B2421">
        <v>2060</v>
      </c>
      <c r="C2421" t="s">
        <v>10</v>
      </c>
      <c r="D2421" t="s">
        <v>30</v>
      </c>
      <c r="E2421">
        <v>0.59</v>
      </c>
      <c r="F2421" s="8"/>
    </row>
    <row r="2422" spans="1:6" ht="15.75" hidden="1" thickBot="1" x14ac:dyDescent="0.3">
      <c r="A2422" t="s">
        <v>5</v>
      </c>
      <c r="B2422">
        <v>2060</v>
      </c>
      <c r="C2422" t="s">
        <v>11</v>
      </c>
      <c r="D2422" t="s">
        <v>30</v>
      </c>
      <c r="E2422">
        <v>0.86</v>
      </c>
      <c r="F2422" s="8"/>
    </row>
    <row r="2423" spans="1:6" ht="15.75" hidden="1" thickBot="1" x14ac:dyDescent="0.3">
      <c r="A2423" t="s">
        <v>5</v>
      </c>
      <c r="B2423">
        <v>2060</v>
      </c>
      <c r="C2423" t="s">
        <v>12</v>
      </c>
      <c r="D2423" t="s">
        <v>30</v>
      </c>
      <c r="E2423">
        <v>0.75</v>
      </c>
      <c r="F2423" s="8"/>
    </row>
    <row r="2424" spans="1:6" ht="15.75" hidden="1" thickBot="1" x14ac:dyDescent="0.3">
      <c r="A2424" t="s">
        <v>5</v>
      </c>
      <c r="B2424">
        <v>2060</v>
      </c>
      <c r="C2424" t="s">
        <v>13</v>
      </c>
      <c r="D2424" t="s">
        <v>30</v>
      </c>
      <c r="E2424">
        <v>1.01</v>
      </c>
      <c r="F2424" s="8"/>
    </row>
    <row r="2425" spans="1:6" ht="15.75" hidden="1" thickBot="1" x14ac:dyDescent="0.3">
      <c r="A2425" t="s">
        <v>5</v>
      </c>
      <c r="B2425">
        <v>2060</v>
      </c>
      <c r="C2425" t="s">
        <v>14</v>
      </c>
      <c r="D2425" t="s">
        <v>30</v>
      </c>
      <c r="E2425">
        <v>1.32</v>
      </c>
      <c r="F2425" s="8"/>
    </row>
    <row r="2426" spans="1:6" ht="15.75" hidden="1" thickBot="1" x14ac:dyDescent="0.3">
      <c r="A2426" t="s">
        <v>5</v>
      </c>
      <c r="B2426">
        <v>2060</v>
      </c>
      <c r="C2426" t="s">
        <v>15</v>
      </c>
      <c r="D2426" t="s">
        <v>30</v>
      </c>
      <c r="E2426">
        <v>1.67</v>
      </c>
      <c r="F2426" s="8"/>
    </row>
    <row r="2427" spans="1:6" ht="15.75" hidden="1" thickBot="1" x14ac:dyDescent="0.3">
      <c r="A2427" t="s">
        <v>5</v>
      </c>
      <c r="B2427">
        <v>2060</v>
      </c>
      <c r="C2427" t="s">
        <v>16</v>
      </c>
      <c r="D2427" t="s">
        <v>30</v>
      </c>
      <c r="E2427">
        <v>2.1</v>
      </c>
      <c r="F2427" s="8"/>
    </row>
    <row r="2428" spans="1:6" ht="15.75" hidden="1" thickBot="1" x14ac:dyDescent="0.3">
      <c r="A2428" t="s">
        <v>5</v>
      </c>
      <c r="B2428">
        <v>2060</v>
      </c>
      <c r="C2428" t="s">
        <v>17</v>
      </c>
      <c r="D2428" t="s">
        <v>30</v>
      </c>
      <c r="E2428">
        <v>2.5499999999999998</v>
      </c>
      <c r="F2428" s="8"/>
    </row>
    <row r="2429" spans="1:6" ht="15.75" hidden="1" thickBot="1" x14ac:dyDescent="0.3">
      <c r="A2429" t="s">
        <v>5</v>
      </c>
      <c r="B2429">
        <v>2060</v>
      </c>
      <c r="C2429" t="s">
        <v>18</v>
      </c>
      <c r="D2429" t="s">
        <v>30</v>
      </c>
      <c r="E2429">
        <v>3.28</v>
      </c>
      <c r="F2429" s="8"/>
    </row>
    <row r="2430" spans="1:6" ht="15.75" hidden="1" thickBot="1" x14ac:dyDescent="0.3">
      <c r="A2430" t="s">
        <v>5</v>
      </c>
      <c r="B2430">
        <v>2060</v>
      </c>
      <c r="C2430" t="s">
        <v>19</v>
      </c>
      <c r="D2430" t="s">
        <v>30</v>
      </c>
      <c r="E2430">
        <v>4.1500000000000004</v>
      </c>
      <c r="F2430" s="8"/>
    </row>
    <row r="2431" spans="1:6" ht="15.75" hidden="1" thickBot="1" x14ac:dyDescent="0.3">
      <c r="A2431" t="s">
        <v>5</v>
      </c>
      <c r="B2431">
        <v>2060</v>
      </c>
      <c r="C2431" t="s">
        <v>20</v>
      </c>
      <c r="D2431" t="s">
        <v>30</v>
      </c>
      <c r="E2431">
        <v>4.53</v>
      </c>
      <c r="F2431" s="8"/>
    </row>
    <row r="2432" spans="1:6" ht="15.75" hidden="1" thickBot="1" x14ac:dyDescent="0.3">
      <c r="A2432" t="s">
        <v>5</v>
      </c>
      <c r="B2432">
        <v>2060</v>
      </c>
      <c r="C2432" t="s">
        <v>21</v>
      </c>
      <c r="D2432" t="s">
        <v>30</v>
      </c>
      <c r="E2432">
        <v>4.99</v>
      </c>
      <c r="F2432" s="8"/>
    </row>
    <row r="2433" spans="1:6" ht="15.75" hidden="1" thickBot="1" x14ac:dyDescent="0.3">
      <c r="A2433" t="s">
        <v>5</v>
      </c>
      <c r="B2433">
        <v>2060</v>
      </c>
      <c r="C2433" t="s">
        <v>22</v>
      </c>
      <c r="D2433" t="s">
        <v>30</v>
      </c>
      <c r="E2433">
        <v>4.97</v>
      </c>
      <c r="F2433" s="8"/>
    </row>
    <row r="2434" spans="1:6" ht="15.75" hidden="1" thickBot="1" x14ac:dyDescent="0.3">
      <c r="A2434" t="s">
        <v>5</v>
      </c>
      <c r="B2434">
        <v>2060</v>
      </c>
      <c r="C2434" t="s">
        <v>23</v>
      </c>
      <c r="D2434" t="s">
        <v>30</v>
      </c>
      <c r="E2434">
        <v>5.08</v>
      </c>
      <c r="F2434" s="8"/>
    </row>
    <row r="2435" spans="1:6" ht="15.75" hidden="1" thickBot="1" x14ac:dyDescent="0.3">
      <c r="A2435" t="s">
        <v>5</v>
      </c>
      <c r="B2435">
        <v>2060</v>
      </c>
      <c r="C2435" t="s">
        <v>24</v>
      </c>
      <c r="D2435" t="s">
        <v>30</v>
      </c>
      <c r="E2435">
        <v>6.22</v>
      </c>
      <c r="F2435" s="8"/>
    </row>
    <row r="2436" spans="1:6" ht="15.75" hidden="1" thickBot="1" x14ac:dyDescent="0.3">
      <c r="A2436" t="s">
        <v>5</v>
      </c>
      <c r="B2436">
        <v>2060</v>
      </c>
      <c r="C2436" t="s">
        <v>25</v>
      </c>
      <c r="D2436" t="s">
        <v>30</v>
      </c>
      <c r="E2436">
        <v>3.63</v>
      </c>
      <c r="F2436" s="8"/>
    </row>
    <row r="2437" spans="1:6" ht="15.75" hidden="1" thickBot="1" x14ac:dyDescent="0.3">
      <c r="A2437" t="s">
        <v>5</v>
      </c>
      <c r="B2437">
        <v>2060</v>
      </c>
      <c r="C2437" t="s">
        <v>26</v>
      </c>
      <c r="D2437" t="s">
        <v>30</v>
      </c>
      <c r="E2437">
        <v>1.94</v>
      </c>
      <c r="F2437" s="8"/>
    </row>
    <row r="2438" spans="1:6" ht="15.75" hidden="1" thickBot="1" x14ac:dyDescent="0.3">
      <c r="A2438" t="s">
        <v>5</v>
      </c>
      <c r="B2438">
        <v>2060</v>
      </c>
      <c r="C2438" t="s">
        <v>6</v>
      </c>
      <c r="D2438" t="s">
        <v>31</v>
      </c>
      <c r="E2438">
        <v>0</v>
      </c>
      <c r="F2438" s="8"/>
    </row>
    <row r="2439" spans="1:6" ht="15.75" hidden="1" thickBot="1" x14ac:dyDescent="0.3">
      <c r="A2439" t="s">
        <v>5</v>
      </c>
      <c r="B2439">
        <v>2060</v>
      </c>
      <c r="C2439" t="s">
        <v>7</v>
      </c>
      <c r="D2439" t="s">
        <v>31</v>
      </c>
      <c r="E2439">
        <v>0</v>
      </c>
      <c r="F2439" s="8"/>
    </row>
    <row r="2440" spans="1:6" ht="15.75" hidden="1" thickBot="1" x14ac:dyDescent="0.3">
      <c r="A2440" t="s">
        <v>5</v>
      </c>
      <c r="B2440">
        <v>2060</v>
      </c>
      <c r="C2440" t="s">
        <v>8</v>
      </c>
      <c r="D2440" t="s">
        <v>31</v>
      </c>
      <c r="E2440">
        <v>0</v>
      </c>
      <c r="F2440" s="8"/>
    </row>
    <row r="2441" spans="1:6" ht="15.75" hidden="1" thickBot="1" x14ac:dyDescent="0.3">
      <c r="A2441" t="s">
        <v>5</v>
      </c>
      <c r="B2441">
        <v>2060</v>
      </c>
      <c r="C2441" t="s">
        <v>9</v>
      </c>
      <c r="D2441" t="s">
        <v>31</v>
      </c>
      <c r="E2441">
        <v>306.85000000000002</v>
      </c>
      <c r="F2441" s="8"/>
    </row>
    <row r="2442" spans="1:6" ht="15.75" hidden="1" thickBot="1" x14ac:dyDescent="0.3">
      <c r="A2442" t="s">
        <v>5</v>
      </c>
      <c r="B2442">
        <v>2060</v>
      </c>
      <c r="C2442" t="s">
        <v>10</v>
      </c>
      <c r="D2442" t="s">
        <v>31</v>
      </c>
      <c r="E2442">
        <v>34.28</v>
      </c>
      <c r="F2442" s="8"/>
    </row>
    <row r="2443" spans="1:6" ht="15.75" hidden="1" thickBot="1" x14ac:dyDescent="0.3">
      <c r="A2443" t="s">
        <v>5</v>
      </c>
      <c r="B2443">
        <v>2060</v>
      </c>
      <c r="C2443" t="s">
        <v>11</v>
      </c>
      <c r="D2443" t="s">
        <v>31</v>
      </c>
      <c r="E2443">
        <v>8.26</v>
      </c>
      <c r="F2443" s="8"/>
    </row>
    <row r="2444" spans="1:6" ht="15.75" hidden="1" thickBot="1" x14ac:dyDescent="0.3">
      <c r="A2444" t="s">
        <v>5</v>
      </c>
      <c r="B2444">
        <v>2060</v>
      </c>
      <c r="C2444" t="s">
        <v>12</v>
      </c>
      <c r="D2444" t="s">
        <v>31</v>
      </c>
      <c r="E2444">
        <v>8.06</v>
      </c>
      <c r="F2444" s="8"/>
    </row>
    <row r="2445" spans="1:6" ht="15.75" hidden="1" thickBot="1" x14ac:dyDescent="0.3">
      <c r="A2445" t="s">
        <v>5</v>
      </c>
      <c r="B2445">
        <v>2060</v>
      </c>
      <c r="C2445" t="s">
        <v>13</v>
      </c>
      <c r="D2445" t="s">
        <v>31</v>
      </c>
      <c r="E2445">
        <v>10.9</v>
      </c>
      <c r="F2445" s="8"/>
    </row>
    <row r="2446" spans="1:6" ht="15.75" hidden="1" thickBot="1" x14ac:dyDescent="0.3">
      <c r="A2446" t="s">
        <v>5</v>
      </c>
      <c r="B2446">
        <v>2060</v>
      </c>
      <c r="C2446" t="s">
        <v>14</v>
      </c>
      <c r="D2446" t="s">
        <v>31</v>
      </c>
      <c r="E2446">
        <v>14.18</v>
      </c>
      <c r="F2446" s="8"/>
    </row>
    <row r="2447" spans="1:6" ht="15.75" hidden="1" thickBot="1" x14ac:dyDescent="0.3">
      <c r="A2447" t="s">
        <v>5</v>
      </c>
      <c r="B2447">
        <v>2060</v>
      </c>
      <c r="C2447" t="s">
        <v>15</v>
      </c>
      <c r="D2447" t="s">
        <v>31</v>
      </c>
      <c r="E2447">
        <v>18.02</v>
      </c>
      <c r="F2447" s="8"/>
    </row>
    <row r="2448" spans="1:6" ht="15.75" hidden="1" thickBot="1" x14ac:dyDescent="0.3">
      <c r="A2448" t="s">
        <v>5</v>
      </c>
      <c r="B2448">
        <v>2060</v>
      </c>
      <c r="C2448" t="s">
        <v>16</v>
      </c>
      <c r="D2448" t="s">
        <v>31</v>
      </c>
      <c r="E2448">
        <v>22.69</v>
      </c>
      <c r="F2448" s="8"/>
    </row>
    <row r="2449" spans="1:6" ht="15.75" hidden="1" thickBot="1" x14ac:dyDescent="0.3">
      <c r="A2449" t="s">
        <v>5</v>
      </c>
      <c r="B2449">
        <v>2060</v>
      </c>
      <c r="C2449" t="s">
        <v>17</v>
      </c>
      <c r="D2449" t="s">
        <v>31</v>
      </c>
      <c r="E2449">
        <v>27.62</v>
      </c>
      <c r="F2449" s="8"/>
    </row>
    <row r="2450" spans="1:6" ht="15.75" hidden="1" thickBot="1" x14ac:dyDescent="0.3">
      <c r="A2450" t="s">
        <v>5</v>
      </c>
      <c r="B2450">
        <v>2060</v>
      </c>
      <c r="C2450" t="s">
        <v>18</v>
      </c>
      <c r="D2450" t="s">
        <v>31</v>
      </c>
      <c r="E2450">
        <v>35.630000000000003</v>
      </c>
      <c r="F2450" s="8"/>
    </row>
    <row r="2451" spans="1:6" ht="15.75" hidden="1" thickBot="1" x14ac:dyDescent="0.3">
      <c r="A2451" t="s">
        <v>5</v>
      </c>
      <c r="B2451">
        <v>2060</v>
      </c>
      <c r="C2451" t="s">
        <v>19</v>
      </c>
      <c r="D2451" t="s">
        <v>31</v>
      </c>
      <c r="E2451">
        <v>45.38</v>
      </c>
      <c r="F2451" s="8"/>
    </row>
    <row r="2452" spans="1:6" ht="15.75" hidden="1" thickBot="1" x14ac:dyDescent="0.3">
      <c r="A2452" t="s">
        <v>5</v>
      </c>
      <c r="B2452">
        <v>2060</v>
      </c>
      <c r="C2452" t="s">
        <v>20</v>
      </c>
      <c r="D2452" t="s">
        <v>31</v>
      </c>
      <c r="E2452">
        <v>50.05</v>
      </c>
      <c r="F2452" s="8"/>
    </row>
    <row r="2453" spans="1:6" ht="15.75" hidden="1" thickBot="1" x14ac:dyDescent="0.3">
      <c r="A2453" t="s">
        <v>5</v>
      </c>
      <c r="B2453">
        <v>2060</v>
      </c>
      <c r="C2453" t="s">
        <v>21</v>
      </c>
      <c r="D2453" t="s">
        <v>31</v>
      </c>
      <c r="E2453">
        <v>56.03</v>
      </c>
      <c r="F2453" s="8"/>
    </row>
    <row r="2454" spans="1:6" ht="15.75" hidden="1" thickBot="1" x14ac:dyDescent="0.3">
      <c r="A2454" t="s">
        <v>5</v>
      </c>
      <c r="B2454">
        <v>2060</v>
      </c>
      <c r="C2454" t="s">
        <v>22</v>
      </c>
      <c r="D2454" t="s">
        <v>31</v>
      </c>
      <c r="E2454">
        <v>57.36</v>
      </c>
      <c r="F2454" s="8"/>
    </row>
    <row r="2455" spans="1:6" ht="15.75" hidden="1" thickBot="1" x14ac:dyDescent="0.3">
      <c r="A2455" t="s">
        <v>5</v>
      </c>
      <c r="B2455">
        <v>2060</v>
      </c>
      <c r="C2455" t="s">
        <v>23</v>
      </c>
      <c r="D2455" t="s">
        <v>31</v>
      </c>
      <c r="E2455">
        <v>61.07</v>
      </c>
      <c r="F2455" s="8"/>
    </row>
    <row r="2456" spans="1:6" ht="15.75" hidden="1" thickBot="1" x14ac:dyDescent="0.3">
      <c r="A2456" t="s">
        <v>5</v>
      </c>
      <c r="B2456">
        <v>2060</v>
      </c>
      <c r="C2456" t="s">
        <v>24</v>
      </c>
      <c r="D2456" t="s">
        <v>31</v>
      </c>
      <c r="E2456">
        <v>54.54</v>
      </c>
      <c r="F2456" s="8"/>
    </row>
    <row r="2457" spans="1:6" ht="15.75" hidden="1" thickBot="1" x14ac:dyDescent="0.3">
      <c r="A2457" t="s">
        <v>5</v>
      </c>
      <c r="B2457">
        <v>2060</v>
      </c>
      <c r="C2457" t="s">
        <v>25</v>
      </c>
      <c r="D2457" t="s">
        <v>31</v>
      </c>
      <c r="E2457">
        <v>32.96</v>
      </c>
      <c r="F2457" s="8"/>
    </row>
    <row r="2458" spans="1:6" ht="15.75" hidden="1" thickBot="1" x14ac:dyDescent="0.3">
      <c r="A2458" t="s">
        <v>5</v>
      </c>
      <c r="B2458">
        <v>2060</v>
      </c>
      <c r="C2458" t="s">
        <v>26</v>
      </c>
      <c r="D2458" t="s">
        <v>31</v>
      </c>
      <c r="E2458">
        <v>17.22</v>
      </c>
      <c r="F2458" s="8"/>
    </row>
    <row r="2459" spans="1:6" ht="15.75" hidden="1" thickBot="1" x14ac:dyDescent="0.3">
      <c r="A2459" t="s">
        <v>5</v>
      </c>
      <c r="B2459">
        <v>2060</v>
      </c>
      <c r="C2459" t="s">
        <v>6</v>
      </c>
      <c r="D2459" t="s">
        <v>32</v>
      </c>
      <c r="E2459">
        <v>0</v>
      </c>
      <c r="F2459" s="8"/>
    </row>
    <row r="2460" spans="1:6" ht="15.75" hidden="1" thickBot="1" x14ac:dyDescent="0.3">
      <c r="A2460" t="s">
        <v>5</v>
      </c>
      <c r="B2460">
        <v>2060</v>
      </c>
      <c r="C2460" t="s">
        <v>7</v>
      </c>
      <c r="D2460" t="s">
        <v>32</v>
      </c>
      <c r="E2460">
        <v>0</v>
      </c>
      <c r="F2460" s="8"/>
    </row>
    <row r="2461" spans="1:6" ht="15.75" hidden="1" thickBot="1" x14ac:dyDescent="0.3">
      <c r="A2461" t="s">
        <v>5</v>
      </c>
      <c r="B2461">
        <v>2060</v>
      </c>
      <c r="C2461" t="s">
        <v>8</v>
      </c>
      <c r="D2461" t="s">
        <v>32</v>
      </c>
      <c r="E2461">
        <v>0</v>
      </c>
      <c r="F2461" s="8"/>
    </row>
    <row r="2462" spans="1:6" ht="15.75" hidden="1" thickBot="1" x14ac:dyDescent="0.3">
      <c r="A2462" t="s">
        <v>5</v>
      </c>
      <c r="B2462">
        <v>2060</v>
      </c>
      <c r="C2462" t="s">
        <v>9</v>
      </c>
      <c r="D2462" t="s">
        <v>32</v>
      </c>
      <c r="E2462">
        <v>81.02</v>
      </c>
      <c r="F2462" s="8"/>
    </row>
    <row r="2463" spans="1:6" ht="15.75" hidden="1" thickBot="1" x14ac:dyDescent="0.3">
      <c r="A2463" t="s">
        <v>5</v>
      </c>
      <c r="B2463">
        <v>2060</v>
      </c>
      <c r="C2463" t="s">
        <v>10</v>
      </c>
      <c r="D2463" t="s">
        <v>32</v>
      </c>
      <c r="E2463">
        <v>375.85</v>
      </c>
      <c r="F2463" s="8"/>
    </row>
    <row r="2464" spans="1:6" ht="15.75" hidden="1" thickBot="1" x14ac:dyDescent="0.3">
      <c r="A2464" t="s">
        <v>5</v>
      </c>
      <c r="B2464">
        <v>2060</v>
      </c>
      <c r="C2464" t="s">
        <v>11</v>
      </c>
      <c r="D2464" t="s">
        <v>32</v>
      </c>
      <c r="E2464">
        <v>260.20999999999998</v>
      </c>
      <c r="F2464" s="8"/>
    </row>
    <row r="2465" spans="1:6" ht="15.75" hidden="1" thickBot="1" x14ac:dyDescent="0.3">
      <c r="A2465" t="s">
        <v>5</v>
      </c>
      <c r="B2465">
        <v>2060</v>
      </c>
      <c r="C2465" t="s">
        <v>12</v>
      </c>
      <c r="D2465" t="s">
        <v>32</v>
      </c>
      <c r="E2465">
        <v>221.48</v>
      </c>
      <c r="F2465" s="8"/>
    </row>
    <row r="2466" spans="1:6" ht="15.75" hidden="1" thickBot="1" x14ac:dyDescent="0.3">
      <c r="A2466" t="s">
        <v>5</v>
      </c>
      <c r="B2466">
        <v>2060</v>
      </c>
      <c r="C2466" t="s">
        <v>13</v>
      </c>
      <c r="D2466" t="s">
        <v>32</v>
      </c>
      <c r="E2466">
        <v>238.36</v>
      </c>
      <c r="F2466" s="8"/>
    </row>
    <row r="2467" spans="1:6" ht="15.75" hidden="1" thickBot="1" x14ac:dyDescent="0.3">
      <c r="A2467" t="s">
        <v>5</v>
      </c>
      <c r="B2467">
        <v>2060</v>
      </c>
      <c r="C2467" t="s">
        <v>14</v>
      </c>
      <c r="D2467" t="s">
        <v>32</v>
      </c>
      <c r="E2467">
        <v>249.91</v>
      </c>
      <c r="F2467" s="8"/>
    </row>
    <row r="2468" spans="1:6" ht="15.75" hidden="1" thickBot="1" x14ac:dyDescent="0.3">
      <c r="A2468" t="s">
        <v>5</v>
      </c>
      <c r="B2468">
        <v>2060</v>
      </c>
      <c r="C2468" t="s">
        <v>15</v>
      </c>
      <c r="D2468" t="s">
        <v>32</v>
      </c>
      <c r="E2468">
        <v>258.37</v>
      </c>
      <c r="F2468" s="8"/>
    </row>
    <row r="2469" spans="1:6" ht="15.75" hidden="1" thickBot="1" x14ac:dyDescent="0.3">
      <c r="A2469" t="s">
        <v>5</v>
      </c>
      <c r="B2469">
        <v>2060</v>
      </c>
      <c r="C2469" t="s">
        <v>16</v>
      </c>
      <c r="D2469" t="s">
        <v>32</v>
      </c>
      <c r="E2469">
        <v>267.23</v>
      </c>
      <c r="F2469" s="8"/>
    </row>
    <row r="2470" spans="1:6" ht="15.75" hidden="1" thickBot="1" x14ac:dyDescent="0.3">
      <c r="A2470" t="s">
        <v>5</v>
      </c>
      <c r="B2470">
        <v>2060</v>
      </c>
      <c r="C2470" t="s">
        <v>17</v>
      </c>
      <c r="D2470" t="s">
        <v>32</v>
      </c>
      <c r="E2470">
        <v>269.5</v>
      </c>
      <c r="F2470" s="8"/>
    </row>
    <row r="2471" spans="1:6" ht="15.75" hidden="1" thickBot="1" x14ac:dyDescent="0.3">
      <c r="A2471" t="s">
        <v>5</v>
      </c>
      <c r="B2471">
        <v>2060</v>
      </c>
      <c r="C2471" t="s">
        <v>18</v>
      </c>
      <c r="D2471" t="s">
        <v>32</v>
      </c>
      <c r="E2471">
        <v>290.7</v>
      </c>
      <c r="F2471" s="8"/>
    </row>
    <row r="2472" spans="1:6" ht="15.75" hidden="1" thickBot="1" x14ac:dyDescent="0.3">
      <c r="A2472" t="s">
        <v>5</v>
      </c>
      <c r="B2472">
        <v>2060</v>
      </c>
      <c r="C2472" t="s">
        <v>19</v>
      </c>
      <c r="D2472" t="s">
        <v>32</v>
      </c>
      <c r="E2472">
        <v>312.29000000000002</v>
      </c>
      <c r="F2472" s="8"/>
    </row>
    <row r="2473" spans="1:6" ht="15.75" hidden="1" thickBot="1" x14ac:dyDescent="0.3">
      <c r="A2473" t="s">
        <v>5</v>
      </c>
      <c r="B2473">
        <v>2060</v>
      </c>
      <c r="C2473" t="s">
        <v>20</v>
      </c>
      <c r="D2473" t="s">
        <v>32</v>
      </c>
      <c r="E2473">
        <v>293.36</v>
      </c>
      <c r="F2473" s="8"/>
    </row>
    <row r="2474" spans="1:6" ht="15.75" hidden="1" thickBot="1" x14ac:dyDescent="0.3">
      <c r="A2474" t="s">
        <v>5</v>
      </c>
      <c r="B2474">
        <v>2060</v>
      </c>
      <c r="C2474" t="s">
        <v>21</v>
      </c>
      <c r="D2474" t="s">
        <v>32</v>
      </c>
      <c r="E2474">
        <v>280.02999999999997</v>
      </c>
      <c r="F2474" s="8"/>
    </row>
    <row r="2475" spans="1:6" ht="15.75" hidden="1" thickBot="1" x14ac:dyDescent="0.3">
      <c r="A2475" t="s">
        <v>5</v>
      </c>
      <c r="B2475">
        <v>2060</v>
      </c>
      <c r="C2475" t="s">
        <v>22</v>
      </c>
      <c r="D2475" t="s">
        <v>32</v>
      </c>
      <c r="E2475">
        <v>250.76</v>
      </c>
      <c r="F2475" s="8"/>
    </row>
    <row r="2476" spans="1:6" ht="15.75" hidden="1" thickBot="1" x14ac:dyDescent="0.3">
      <c r="A2476" t="s">
        <v>5</v>
      </c>
      <c r="B2476">
        <v>2060</v>
      </c>
      <c r="C2476" t="s">
        <v>23</v>
      </c>
      <c r="D2476" t="s">
        <v>32</v>
      </c>
      <c r="E2476">
        <v>233.22</v>
      </c>
      <c r="F2476" s="8"/>
    </row>
    <row r="2477" spans="1:6" ht="15.75" hidden="1" thickBot="1" x14ac:dyDescent="0.3">
      <c r="A2477" t="s">
        <v>5</v>
      </c>
      <c r="B2477">
        <v>2060</v>
      </c>
      <c r="C2477" t="s">
        <v>24</v>
      </c>
      <c r="D2477" t="s">
        <v>32</v>
      </c>
      <c r="E2477">
        <v>191.49</v>
      </c>
      <c r="F2477" s="8"/>
    </row>
    <row r="2478" spans="1:6" ht="15.75" hidden="1" thickBot="1" x14ac:dyDescent="0.3">
      <c r="A2478" t="s">
        <v>5</v>
      </c>
      <c r="B2478">
        <v>2060</v>
      </c>
      <c r="C2478" t="s">
        <v>25</v>
      </c>
      <c r="D2478" t="s">
        <v>32</v>
      </c>
      <c r="E2478">
        <v>99.5</v>
      </c>
      <c r="F2478" s="8"/>
    </row>
    <row r="2479" spans="1:6" ht="15.75" hidden="1" thickBot="1" x14ac:dyDescent="0.3">
      <c r="A2479" t="s">
        <v>5</v>
      </c>
      <c r="B2479">
        <v>2060</v>
      </c>
      <c r="C2479" t="s">
        <v>26</v>
      </c>
      <c r="D2479" t="s">
        <v>32</v>
      </c>
      <c r="E2479">
        <v>44.46</v>
      </c>
      <c r="F2479" s="8"/>
    </row>
    <row r="2480" spans="1:6" ht="15.75" hidden="1" thickBot="1" x14ac:dyDescent="0.3">
      <c r="A2480" t="s">
        <v>5</v>
      </c>
      <c r="B2480">
        <v>2060</v>
      </c>
      <c r="C2480" t="s">
        <v>6</v>
      </c>
      <c r="D2480" t="s">
        <v>33</v>
      </c>
      <c r="E2480">
        <v>0</v>
      </c>
      <c r="F2480" s="8"/>
    </row>
    <row r="2481" spans="1:6" ht="15.75" hidden="1" thickBot="1" x14ac:dyDescent="0.3">
      <c r="A2481" t="s">
        <v>5</v>
      </c>
      <c r="B2481">
        <v>2060</v>
      </c>
      <c r="C2481" t="s">
        <v>7</v>
      </c>
      <c r="D2481" t="s">
        <v>33</v>
      </c>
      <c r="E2481">
        <v>0</v>
      </c>
      <c r="F2481" s="8"/>
    </row>
    <row r="2482" spans="1:6" ht="15.75" hidden="1" thickBot="1" x14ac:dyDescent="0.3">
      <c r="A2482" t="s">
        <v>5</v>
      </c>
      <c r="B2482">
        <v>2060</v>
      </c>
      <c r="C2482" t="s">
        <v>8</v>
      </c>
      <c r="D2482" t="s">
        <v>33</v>
      </c>
      <c r="E2482">
        <v>0</v>
      </c>
      <c r="F2482" s="8"/>
    </row>
    <row r="2483" spans="1:6" ht="15.75" hidden="1" thickBot="1" x14ac:dyDescent="0.3">
      <c r="A2483" t="s">
        <v>5</v>
      </c>
      <c r="B2483">
        <v>2060</v>
      </c>
      <c r="C2483" t="s">
        <v>9</v>
      </c>
      <c r="D2483" t="s">
        <v>33</v>
      </c>
      <c r="E2483">
        <v>0</v>
      </c>
      <c r="F2483" s="8"/>
    </row>
    <row r="2484" spans="1:6" ht="15.75" hidden="1" thickBot="1" x14ac:dyDescent="0.3">
      <c r="A2484" t="s">
        <v>5</v>
      </c>
      <c r="B2484">
        <v>2060</v>
      </c>
      <c r="C2484" t="s">
        <v>10</v>
      </c>
      <c r="D2484" t="s">
        <v>33</v>
      </c>
      <c r="E2484">
        <v>41.65</v>
      </c>
      <c r="F2484" s="8"/>
    </row>
    <row r="2485" spans="1:6" ht="15.75" hidden="1" thickBot="1" x14ac:dyDescent="0.3">
      <c r="A2485" t="s">
        <v>5</v>
      </c>
      <c r="B2485">
        <v>2060</v>
      </c>
      <c r="C2485" t="s">
        <v>11</v>
      </c>
      <c r="D2485" t="s">
        <v>33</v>
      </c>
      <c r="E2485">
        <v>220.59</v>
      </c>
      <c r="F2485" s="8"/>
    </row>
    <row r="2486" spans="1:6" ht="15.75" hidden="1" thickBot="1" x14ac:dyDescent="0.3">
      <c r="A2486" t="s">
        <v>5</v>
      </c>
      <c r="B2486">
        <v>2060</v>
      </c>
      <c r="C2486" t="s">
        <v>12</v>
      </c>
      <c r="D2486" t="s">
        <v>33</v>
      </c>
      <c r="E2486">
        <v>292.33</v>
      </c>
      <c r="F2486" s="8"/>
    </row>
    <row r="2487" spans="1:6" ht="15.75" hidden="1" thickBot="1" x14ac:dyDescent="0.3">
      <c r="A2487" t="s">
        <v>5</v>
      </c>
      <c r="B2487">
        <v>2060</v>
      </c>
      <c r="C2487" t="s">
        <v>13</v>
      </c>
      <c r="D2487" t="s">
        <v>33</v>
      </c>
      <c r="E2487">
        <v>287.8</v>
      </c>
      <c r="F2487" s="8"/>
    </row>
    <row r="2488" spans="1:6" ht="15.75" hidden="1" thickBot="1" x14ac:dyDescent="0.3">
      <c r="A2488" t="s">
        <v>5</v>
      </c>
      <c r="B2488">
        <v>2060</v>
      </c>
      <c r="C2488" t="s">
        <v>14</v>
      </c>
      <c r="D2488" t="s">
        <v>33</v>
      </c>
      <c r="E2488">
        <v>276.22000000000003</v>
      </c>
      <c r="F2488" s="8"/>
    </row>
    <row r="2489" spans="1:6" ht="15.75" hidden="1" thickBot="1" x14ac:dyDescent="0.3">
      <c r="A2489" t="s">
        <v>5</v>
      </c>
      <c r="B2489">
        <v>2060</v>
      </c>
      <c r="C2489" t="s">
        <v>15</v>
      </c>
      <c r="D2489" t="s">
        <v>33</v>
      </c>
      <c r="E2489">
        <v>261.7</v>
      </c>
      <c r="F2489" s="8"/>
    </row>
    <row r="2490" spans="1:6" ht="15.75" hidden="1" thickBot="1" x14ac:dyDescent="0.3">
      <c r="A2490" t="s">
        <v>5</v>
      </c>
      <c r="B2490">
        <v>2060</v>
      </c>
      <c r="C2490" t="s">
        <v>16</v>
      </c>
      <c r="D2490" t="s">
        <v>33</v>
      </c>
      <c r="E2490">
        <v>248.45</v>
      </c>
      <c r="F2490" s="8"/>
    </row>
    <row r="2491" spans="1:6" ht="15.75" hidden="1" thickBot="1" x14ac:dyDescent="0.3">
      <c r="A2491" t="s">
        <v>5</v>
      </c>
      <c r="B2491">
        <v>2060</v>
      </c>
      <c r="C2491" t="s">
        <v>17</v>
      </c>
      <c r="D2491" t="s">
        <v>33</v>
      </c>
      <c r="E2491">
        <v>230.46</v>
      </c>
      <c r="F2491" s="8"/>
    </row>
    <row r="2492" spans="1:6" ht="15.75" hidden="1" thickBot="1" x14ac:dyDescent="0.3">
      <c r="A2492" t="s">
        <v>5</v>
      </c>
      <c r="B2492">
        <v>2060</v>
      </c>
      <c r="C2492" t="s">
        <v>18</v>
      </c>
      <c r="D2492" t="s">
        <v>33</v>
      </c>
      <c r="E2492">
        <v>229.09</v>
      </c>
      <c r="F2492" s="8"/>
    </row>
    <row r="2493" spans="1:6" ht="15.75" hidden="1" thickBot="1" x14ac:dyDescent="0.3">
      <c r="A2493" t="s">
        <v>5</v>
      </c>
      <c r="B2493">
        <v>2060</v>
      </c>
      <c r="C2493" t="s">
        <v>19</v>
      </c>
      <c r="D2493" t="s">
        <v>33</v>
      </c>
      <c r="E2493">
        <v>227.39</v>
      </c>
      <c r="F2493" s="8"/>
    </row>
    <row r="2494" spans="1:6" ht="15.75" hidden="1" thickBot="1" x14ac:dyDescent="0.3">
      <c r="A2494" t="s">
        <v>5</v>
      </c>
      <c r="B2494">
        <v>2060</v>
      </c>
      <c r="C2494" t="s">
        <v>20</v>
      </c>
      <c r="D2494" t="s">
        <v>33</v>
      </c>
      <c r="E2494">
        <v>197.59</v>
      </c>
      <c r="F2494" s="8"/>
    </row>
    <row r="2495" spans="1:6" ht="15.75" hidden="1" thickBot="1" x14ac:dyDescent="0.3">
      <c r="A2495" t="s">
        <v>5</v>
      </c>
      <c r="B2495">
        <v>2060</v>
      </c>
      <c r="C2495" t="s">
        <v>21</v>
      </c>
      <c r="D2495" t="s">
        <v>33</v>
      </c>
      <c r="E2495">
        <v>174.83</v>
      </c>
      <c r="F2495" s="8"/>
    </row>
    <row r="2496" spans="1:6" ht="15.75" hidden="1" thickBot="1" x14ac:dyDescent="0.3">
      <c r="A2496" t="s">
        <v>5</v>
      </c>
      <c r="B2496">
        <v>2060</v>
      </c>
      <c r="C2496" t="s">
        <v>22</v>
      </c>
      <c r="D2496" t="s">
        <v>33</v>
      </c>
      <c r="E2496">
        <v>145.46</v>
      </c>
      <c r="F2496" s="8"/>
    </row>
    <row r="2497" spans="1:37" ht="15.75" hidden="1" thickBot="1" x14ac:dyDescent="0.3">
      <c r="A2497" t="s">
        <v>5</v>
      </c>
      <c r="B2497">
        <v>2060</v>
      </c>
      <c r="C2497" t="s">
        <v>23</v>
      </c>
      <c r="D2497" t="s">
        <v>33</v>
      </c>
      <c r="E2497">
        <v>126.61</v>
      </c>
      <c r="F2497" s="8"/>
    </row>
    <row r="2498" spans="1:37" ht="15.75" hidden="1" thickBot="1" x14ac:dyDescent="0.3">
      <c r="A2498" t="s">
        <v>5</v>
      </c>
      <c r="B2498">
        <v>2060</v>
      </c>
      <c r="C2498" t="s">
        <v>24</v>
      </c>
      <c r="D2498" t="s">
        <v>33</v>
      </c>
      <c r="E2498">
        <v>97.25</v>
      </c>
      <c r="F2498" s="8"/>
    </row>
    <row r="2499" spans="1:37" ht="15.75" hidden="1" thickBot="1" x14ac:dyDescent="0.3">
      <c r="A2499" t="s">
        <v>5</v>
      </c>
      <c r="B2499">
        <v>2060</v>
      </c>
      <c r="C2499" t="s">
        <v>25</v>
      </c>
      <c r="D2499" t="s">
        <v>33</v>
      </c>
      <c r="E2499">
        <v>49.61</v>
      </c>
      <c r="F2499" s="8"/>
    </row>
    <row r="2500" spans="1:37" ht="15.75" hidden="1" thickBot="1" x14ac:dyDescent="0.3">
      <c r="A2500" t="s">
        <v>5</v>
      </c>
      <c r="B2500">
        <v>2060</v>
      </c>
      <c r="C2500" t="s">
        <v>26</v>
      </c>
      <c r="D2500" t="s">
        <v>33</v>
      </c>
      <c r="E2500">
        <v>19.55</v>
      </c>
      <c r="F2500" s="12"/>
    </row>
    <row r="2501" spans="1:37" ht="15.75" thickBot="1" x14ac:dyDescent="0.3">
      <c r="A2501" t="s">
        <v>5</v>
      </c>
      <c r="B2501">
        <v>2065</v>
      </c>
      <c r="C2501" t="s">
        <v>6</v>
      </c>
      <c r="D2501" t="s">
        <v>27</v>
      </c>
      <c r="E2501">
        <v>430.6</v>
      </c>
      <c r="F2501" s="4">
        <f t="shared" ref="F2501" si="587">E2501+E2502+E2503+E2525+E2546+E2567+E2588+E2609+E2630</f>
        <v>1740.71</v>
      </c>
      <c r="G2501" s="17">
        <f t="shared" ref="G2501:G2507" si="588">F2501/1000</f>
        <v>1.74071</v>
      </c>
      <c r="H2501" s="18" t="s">
        <v>133</v>
      </c>
      <c r="I2501" s="17">
        <f t="shared" ref="I2501" si="589">E2501+E2502+E2503</f>
        <v>1303.73</v>
      </c>
      <c r="J2501" s="19">
        <f t="shared" ref="J2501:J2507" si="590">I2501/1000</f>
        <v>1.3037300000000001</v>
      </c>
      <c r="K2501" s="18" t="s">
        <v>113</v>
      </c>
      <c r="L2501">
        <f>SUM(N2501:O2501)</f>
        <v>1.98126</v>
      </c>
      <c r="M2501" s="17">
        <f t="shared" ref="M2501" si="591">G2501</f>
        <v>1.74071</v>
      </c>
      <c r="N2501" s="19">
        <f t="shared" ref="N2501" si="592">J2516+J2517+J2518</f>
        <v>5.6830000000000006E-2</v>
      </c>
      <c r="O2501" s="19">
        <f t="shared" ref="O2501" si="593">J2519+J2520</f>
        <v>1.9244300000000001</v>
      </c>
      <c r="P2501" s="19">
        <f t="shared" ref="P2501" si="594">J2521</f>
        <v>5.9562100000000004</v>
      </c>
      <c r="Q2501" s="18">
        <f t="shared" ref="Q2501" si="595">O2501/N2501</f>
        <v>33.862924511701564</v>
      </c>
      <c r="R2501" s="5">
        <f t="shared" ref="R2501" si="596">J2501</f>
        <v>1.3037300000000001</v>
      </c>
      <c r="S2501" s="6">
        <f>J2502+J2503+J2504+J2509+J2510+J2511</f>
        <v>0.87895000000000001</v>
      </c>
      <c r="T2501" s="6">
        <f>J2505+J2506+J2512+J2513</f>
        <v>7.4955000000000007</v>
      </c>
      <c r="U2501" s="6"/>
      <c r="V2501" s="7">
        <f t="shared" ref="V2501" si="597">T2501/S2501</f>
        <v>8.5277888389555727</v>
      </c>
      <c r="W2501" s="5">
        <f>J2501</f>
        <v>1.3037300000000001</v>
      </c>
      <c r="X2501" s="6">
        <f>J2502+J2503+J2504</f>
        <v>0.51378999999999997</v>
      </c>
      <c r="Y2501" s="6">
        <f>J2505+J2506</f>
        <v>4.6243400000000001</v>
      </c>
      <c r="Z2501" s="6">
        <f>J2507</f>
        <v>3.2363199999999996</v>
      </c>
      <c r="AA2501" s="7">
        <f>Y2501/X2501</f>
        <v>9.0004476537106601</v>
      </c>
      <c r="AB2501" s="5">
        <f>G2501</f>
        <v>1.74071</v>
      </c>
      <c r="AC2501" s="6">
        <f>G2502+G2503+G2504</f>
        <v>0.16233999999999998</v>
      </c>
      <c r="AD2501" s="6">
        <f>G2505+G2506</f>
        <v>4.5388099999999998</v>
      </c>
      <c r="AE2501" s="6">
        <f>G2507</f>
        <v>3.2363199999999996</v>
      </c>
      <c r="AF2501" s="7">
        <f>AD2501/AC2501</f>
        <v>27.958666995195269</v>
      </c>
      <c r="AG2501" s="5">
        <f>G2501</f>
        <v>1.74071</v>
      </c>
      <c r="AH2501" s="6">
        <f>G2502+G2503+G2504+G2505</f>
        <v>2.5162099999999996</v>
      </c>
      <c r="AI2501" s="6">
        <f>+G2506</f>
        <v>2.1849400000000001</v>
      </c>
      <c r="AJ2501" s="6">
        <f>G2507</f>
        <v>3.2363199999999996</v>
      </c>
      <c r="AK2501" s="7">
        <f>AI2501/AH2501</f>
        <v>0.86834564682598048</v>
      </c>
    </row>
    <row r="2502" spans="1:37" ht="15.75" hidden="1" thickBot="1" x14ac:dyDescent="0.3">
      <c r="A2502" t="s">
        <v>5</v>
      </c>
      <c r="B2502">
        <v>2065</v>
      </c>
      <c r="C2502" t="s">
        <v>7</v>
      </c>
      <c r="D2502" t="s">
        <v>27</v>
      </c>
      <c r="E2502">
        <v>436.64</v>
      </c>
      <c r="F2502" s="8">
        <f t="shared" ref="F2502" si="598">E2526+E2527+E2528+E2529+E2530+E2531+E2532+E2533+E2534+E2547+E2548+E2549+E2550+E2551+E2552+E2553+E2554+E2555</f>
        <v>4.68</v>
      </c>
      <c r="G2502" s="5">
        <f t="shared" si="588"/>
        <v>4.6800000000000001E-3</v>
      </c>
      <c r="H2502" s="7" t="s">
        <v>43</v>
      </c>
      <c r="I2502" s="5">
        <f t="shared" ref="I2502" si="599">E2525+E2526+E2527+E2528+E2529+E2530+E2531+E2532+E2533+E2534+E2546+E2547+E2548+E2549+E2550+E2551+E2552+E2553+E2554+E2555</f>
        <v>5.1199999999999992</v>
      </c>
      <c r="J2502" s="6">
        <f t="shared" si="590"/>
        <v>5.1199999999999996E-3</v>
      </c>
      <c r="K2502" s="7" t="s">
        <v>43</v>
      </c>
      <c r="M2502" s="5"/>
      <c r="N2502" s="6"/>
      <c r="O2502" s="6"/>
      <c r="P2502" s="6"/>
      <c r="Q2502" s="7"/>
      <c r="R2502" s="5"/>
      <c r="S2502" s="6"/>
      <c r="T2502" s="6"/>
      <c r="U2502" s="6"/>
      <c r="V2502" s="6"/>
      <c r="W2502" s="5"/>
      <c r="X2502" s="6"/>
      <c r="Y2502" s="6"/>
      <c r="Z2502" s="6"/>
      <c r="AA2502" s="6"/>
      <c r="AB2502" s="5"/>
      <c r="AC2502" s="6"/>
      <c r="AD2502" s="6"/>
      <c r="AE2502" s="6"/>
      <c r="AF2502" s="6"/>
      <c r="AG2502" s="5"/>
      <c r="AH2502" s="6"/>
      <c r="AI2502" s="6"/>
      <c r="AJ2502" s="6"/>
      <c r="AK2502" s="7"/>
    </row>
    <row r="2503" spans="1:37" ht="15.75" hidden="1" thickBot="1" x14ac:dyDescent="0.3">
      <c r="A2503" t="s">
        <v>5</v>
      </c>
      <c r="B2503">
        <v>2065</v>
      </c>
      <c r="C2503" t="s">
        <v>8</v>
      </c>
      <c r="D2503" t="s">
        <v>27</v>
      </c>
      <c r="E2503">
        <v>436.49</v>
      </c>
      <c r="F2503" s="8">
        <f t="shared" ref="F2503" si="600">E2568+E2569+E2570+E2571+E2572+E2573+E2574+E2575+E2576</f>
        <v>11.099999999999998</v>
      </c>
      <c r="G2503" s="5">
        <f t="shared" si="588"/>
        <v>1.1099999999999997E-2</v>
      </c>
      <c r="H2503" s="7" t="s">
        <v>30</v>
      </c>
      <c r="I2503" s="5">
        <f t="shared" ref="I2503" si="601">E2567+E2568+E2569+E2570+E2571+E2572+E2573+E2574+E2575+E2576</f>
        <v>50.059999999999995</v>
      </c>
      <c r="J2503" s="6">
        <f t="shared" si="590"/>
        <v>5.0059999999999993E-2</v>
      </c>
      <c r="K2503" s="7" t="s">
        <v>30</v>
      </c>
      <c r="M2503" s="5"/>
      <c r="N2503" s="6"/>
      <c r="O2503" s="6"/>
      <c r="P2503" s="6"/>
      <c r="Q2503" s="7"/>
      <c r="R2503" s="5"/>
      <c r="S2503" s="6"/>
      <c r="T2503" s="6"/>
      <c r="U2503" s="6"/>
      <c r="V2503" s="6"/>
      <c r="W2503" s="5"/>
      <c r="X2503" s="6"/>
      <c r="Y2503" s="6"/>
      <c r="Z2503" s="6"/>
      <c r="AA2503" s="6"/>
      <c r="AB2503" s="5"/>
      <c r="AC2503" s="6"/>
      <c r="AD2503" s="6"/>
      <c r="AE2503" s="6"/>
      <c r="AF2503" s="6"/>
      <c r="AG2503" s="5"/>
      <c r="AH2503" s="6"/>
      <c r="AI2503" s="6"/>
      <c r="AJ2503" s="6"/>
      <c r="AK2503" s="7"/>
    </row>
    <row r="2504" spans="1:37" ht="15.75" hidden="1" thickBot="1" x14ac:dyDescent="0.3">
      <c r="A2504" t="s">
        <v>5</v>
      </c>
      <c r="B2504">
        <v>2065</v>
      </c>
      <c r="C2504" t="s">
        <v>9</v>
      </c>
      <c r="D2504" t="s">
        <v>27</v>
      </c>
      <c r="E2504">
        <v>0</v>
      </c>
      <c r="F2504" s="8">
        <f t="shared" ref="F2504" si="602">E2589+E2590+E2591+E2592+E2593+E2594+E2595+E2596+E2597</f>
        <v>146.56</v>
      </c>
      <c r="G2504" s="5">
        <f t="shared" si="588"/>
        <v>0.14656</v>
      </c>
      <c r="H2504" s="7" t="s">
        <v>44</v>
      </c>
      <c r="I2504" s="5">
        <f t="shared" ref="I2504" si="603">E2588+E2589+E2590+E2591+E2592+E2593+E2594+E2595+E2596+E2597</f>
        <v>458.61</v>
      </c>
      <c r="J2504" s="6">
        <f t="shared" si="590"/>
        <v>0.45861000000000002</v>
      </c>
      <c r="K2504" s="7" t="s">
        <v>44</v>
      </c>
      <c r="M2504" s="5"/>
      <c r="N2504" s="6"/>
      <c r="O2504" s="6"/>
      <c r="P2504" s="6"/>
      <c r="Q2504" s="7"/>
      <c r="R2504" s="5"/>
      <c r="S2504" s="6"/>
      <c r="T2504" s="6"/>
      <c r="U2504" s="6"/>
      <c r="V2504" s="6"/>
      <c r="W2504" s="5"/>
      <c r="X2504" s="6"/>
      <c r="Y2504" s="6"/>
      <c r="Z2504" s="6"/>
      <c r="AA2504" s="6"/>
      <c r="AB2504" s="5"/>
      <c r="AC2504" s="6"/>
      <c r="AD2504" s="6"/>
      <c r="AE2504" s="6"/>
      <c r="AF2504" s="6"/>
      <c r="AG2504" s="5"/>
      <c r="AH2504" s="6"/>
      <c r="AI2504" s="6"/>
      <c r="AJ2504" s="6"/>
      <c r="AK2504" s="7"/>
    </row>
    <row r="2505" spans="1:37" ht="15.75" hidden="1" thickBot="1" x14ac:dyDescent="0.3">
      <c r="A2505" t="s">
        <v>5</v>
      </c>
      <c r="B2505">
        <v>2065</v>
      </c>
      <c r="C2505" t="s">
        <v>10</v>
      </c>
      <c r="D2505" t="s">
        <v>27</v>
      </c>
      <c r="E2505">
        <v>0</v>
      </c>
      <c r="F2505" s="8">
        <f t="shared" ref="F2505" si="604">+E2610+E2611+E2612+E2613+E2614+E2615+E2616+E2617+E2618</f>
        <v>2353.87</v>
      </c>
      <c r="G2505" s="5">
        <f t="shared" si="588"/>
        <v>2.3538699999999997</v>
      </c>
      <c r="H2505" s="7" t="s">
        <v>45</v>
      </c>
      <c r="I2505" s="5">
        <f t="shared" ref="I2505" si="605">E2609+E2610+E2611+E2612+E2613+E2614+E2615+E2616+E2617+E2618</f>
        <v>2439.4000000000005</v>
      </c>
      <c r="J2505" s="6">
        <f t="shared" si="590"/>
        <v>2.4394000000000005</v>
      </c>
      <c r="K2505" s="7" t="s">
        <v>45</v>
      </c>
      <c r="M2505" s="5"/>
      <c r="N2505" s="6"/>
      <c r="O2505" s="6"/>
      <c r="P2505" s="6"/>
      <c r="Q2505" s="7"/>
      <c r="R2505" s="5"/>
      <c r="S2505" s="6"/>
      <c r="T2505" s="6"/>
      <c r="U2505" s="6"/>
      <c r="V2505" s="6"/>
      <c r="W2505" s="5"/>
      <c r="X2505" s="6"/>
      <c r="Y2505" s="6"/>
      <c r="Z2505" s="6"/>
      <c r="AA2505" s="6"/>
      <c r="AB2505" s="5"/>
      <c r="AC2505" s="6"/>
      <c r="AD2505" s="6"/>
      <c r="AE2505" s="6"/>
      <c r="AF2505" s="6"/>
      <c r="AG2505" s="5"/>
      <c r="AH2505" s="6"/>
      <c r="AI2505" s="6"/>
      <c r="AJ2505" s="6"/>
      <c r="AK2505" s="7"/>
    </row>
    <row r="2506" spans="1:37" ht="15.75" hidden="1" thickBot="1" x14ac:dyDescent="0.3">
      <c r="A2506" t="s">
        <v>5</v>
      </c>
      <c r="B2506">
        <v>2065</v>
      </c>
      <c r="C2506" t="s">
        <v>11</v>
      </c>
      <c r="D2506" t="s">
        <v>27</v>
      </c>
      <c r="E2506">
        <v>0</v>
      </c>
      <c r="F2506" s="8">
        <f t="shared" ref="F2506" si="606">E2631+E2632+E2633+E2634+E2635+E2636+E2637+E2638+E2639</f>
        <v>2184.94</v>
      </c>
      <c r="G2506" s="5">
        <f t="shared" si="588"/>
        <v>2.1849400000000001</v>
      </c>
      <c r="H2506" s="7" t="s">
        <v>46</v>
      </c>
      <c r="I2506" s="5">
        <f t="shared" ref="I2506" si="607">E2630+E2631+E2632+E2633+E2634+E2635+E2636+E2637+E2638+E2639</f>
        <v>2184.94</v>
      </c>
      <c r="J2506" s="6">
        <f t="shared" si="590"/>
        <v>2.1849400000000001</v>
      </c>
      <c r="K2506" s="7" t="s">
        <v>46</v>
      </c>
      <c r="M2506" s="5"/>
      <c r="N2506" s="6"/>
      <c r="O2506" s="6"/>
      <c r="P2506" s="6"/>
      <c r="Q2506" s="7"/>
      <c r="R2506" s="5"/>
      <c r="S2506" s="6"/>
      <c r="T2506" s="6"/>
      <c r="U2506" s="6"/>
      <c r="V2506" s="6"/>
      <c r="W2506" s="5"/>
      <c r="X2506" s="6"/>
      <c r="Y2506" s="6"/>
      <c r="Z2506" s="6"/>
      <c r="AA2506" s="6"/>
      <c r="AB2506" s="5"/>
      <c r="AC2506" s="6"/>
      <c r="AD2506" s="6"/>
      <c r="AE2506" s="6"/>
      <c r="AF2506" s="6"/>
      <c r="AG2506" s="5"/>
      <c r="AH2506" s="6"/>
      <c r="AI2506" s="6"/>
      <c r="AJ2506" s="6"/>
      <c r="AK2506" s="7"/>
    </row>
    <row r="2507" spans="1:37" ht="15.75" hidden="1" thickBot="1" x14ac:dyDescent="0.3">
      <c r="A2507" t="s">
        <v>5</v>
      </c>
      <c r="B2507">
        <v>2065</v>
      </c>
      <c r="C2507" t="s">
        <v>12</v>
      </c>
      <c r="D2507" t="s">
        <v>27</v>
      </c>
      <c r="E2507">
        <v>0</v>
      </c>
      <c r="F2507" s="8">
        <f t="shared" ref="F2507" si="608">E2535+E2536+E2537+E2538+E2539+E2540+E2541+E2542+E2556+E2557+E2558+E2559+E2560+E2561+E2562+E2563+E2577+E2578+E2579+E2580+E2581+E2582+E2583+E2584+E2598+E2599+E2600+E2601+E2602+E2603+E2604+E2605+E2619+E2620+E2621+E2622+E2623+E2624+E2625+E2626+E2640+E2641+E2642+E2643+E2644+E2645+E2646+E2647</f>
        <v>3236.3199999999997</v>
      </c>
      <c r="G2507" s="9">
        <f t="shared" si="588"/>
        <v>3.2363199999999996</v>
      </c>
      <c r="H2507" s="11" t="s">
        <v>134</v>
      </c>
      <c r="I2507" s="9">
        <f t="shared" ref="I2507" si="609">E2535+E2536+E2537+E2538+E2539+E2540+E2541+E2542+E2556+E2557+E2558+E2559+E2560+E2561+E2562+E2563+E2577+E2578+E2579+E2580+E2581+E2582+E2583+E2584+E2598+E2599+E2600+E2601+E2602+E2603+E2604+E2605+E2619+E2620+E2621+E2622+E2623+E2624+E2625+E2626+E2640+E2641+E2642+E2643+E2644+E2645+E2646+E2647</f>
        <v>3236.3199999999997</v>
      </c>
      <c r="J2507" s="10">
        <f t="shared" si="590"/>
        <v>3.2363199999999996</v>
      </c>
      <c r="K2507" s="11" t="s">
        <v>134</v>
      </c>
      <c r="M2507" s="9"/>
      <c r="N2507" s="10"/>
      <c r="O2507" s="10"/>
      <c r="P2507" s="10"/>
      <c r="Q2507" s="11"/>
      <c r="R2507" s="9"/>
      <c r="S2507" s="10"/>
      <c r="T2507" s="10"/>
      <c r="U2507" s="10"/>
      <c r="V2507" s="10"/>
      <c r="W2507" s="9"/>
      <c r="X2507" s="10"/>
      <c r="Y2507" s="10"/>
      <c r="Z2507" s="10"/>
      <c r="AA2507" s="10"/>
      <c r="AB2507" s="9"/>
      <c r="AC2507" s="10"/>
      <c r="AD2507" s="10"/>
      <c r="AE2507" s="10"/>
      <c r="AF2507" s="10"/>
      <c r="AG2507" s="9"/>
      <c r="AH2507" s="10"/>
      <c r="AI2507" s="10"/>
      <c r="AJ2507" s="10"/>
      <c r="AK2507" s="11"/>
    </row>
    <row r="2508" spans="1:37" ht="15.75" hidden="1" thickBot="1" x14ac:dyDescent="0.3">
      <c r="A2508" t="s">
        <v>5</v>
      </c>
      <c r="B2508">
        <v>2065</v>
      </c>
      <c r="C2508" t="s">
        <v>13</v>
      </c>
      <c r="D2508" t="s">
        <v>27</v>
      </c>
      <c r="E2508">
        <v>0</v>
      </c>
      <c r="F2508" s="8"/>
    </row>
    <row r="2509" spans="1:37" ht="15.75" hidden="1" thickBot="1" x14ac:dyDescent="0.3">
      <c r="A2509" t="s">
        <v>5</v>
      </c>
      <c r="B2509">
        <v>2065</v>
      </c>
      <c r="C2509" t="s">
        <v>14</v>
      </c>
      <c r="D2509" t="s">
        <v>27</v>
      </c>
      <c r="E2509">
        <v>0</v>
      </c>
      <c r="F2509" s="8"/>
      <c r="H2509" s="20" t="s">
        <v>62</v>
      </c>
      <c r="I2509" s="19">
        <f t="shared" ref="I2509" si="610">E2535+E2536+E2537+E2538+E2539+E2540+E2541+E2542+E2556+E2557+E2558+E2559+E2560+E2561+E2562+E2563</f>
        <v>1.61</v>
      </c>
      <c r="J2509" s="19">
        <f t="shared" ref="J2509:J2513" si="611">I2509/1000</f>
        <v>1.6100000000000001E-3</v>
      </c>
      <c r="K2509" s="18" t="s">
        <v>43</v>
      </c>
    </row>
    <row r="2510" spans="1:37" ht="15.75" hidden="1" thickBot="1" x14ac:dyDescent="0.3">
      <c r="A2510" t="s">
        <v>5</v>
      </c>
      <c r="B2510">
        <v>2065</v>
      </c>
      <c r="C2510" t="s">
        <v>15</v>
      </c>
      <c r="D2510" t="s">
        <v>27</v>
      </c>
      <c r="E2510">
        <v>0</v>
      </c>
      <c r="F2510" s="8"/>
      <c r="H2510" s="5"/>
      <c r="I2510" s="6">
        <f t="shared" ref="I2510" si="612">E2577+E2578+E2579+E2580+E2581+E2582+E2583+E2584</f>
        <v>30.07</v>
      </c>
      <c r="J2510" s="6">
        <f t="shared" si="611"/>
        <v>3.007E-2</v>
      </c>
      <c r="K2510" s="7" t="s">
        <v>30</v>
      </c>
    </row>
    <row r="2511" spans="1:37" ht="15.75" hidden="1" thickBot="1" x14ac:dyDescent="0.3">
      <c r="A2511" t="s">
        <v>5</v>
      </c>
      <c r="B2511">
        <v>2065</v>
      </c>
      <c r="C2511" t="s">
        <v>16</v>
      </c>
      <c r="D2511" t="s">
        <v>27</v>
      </c>
      <c r="E2511">
        <v>0</v>
      </c>
      <c r="F2511" s="8"/>
      <c r="H2511" s="5"/>
      <c r="I2511" s="6">
        <f t="shared" ref="I2511" si="613">E2598+E2599+E2600+E2601+E2602+E2603+E2604+E2605</f>
        <v>333.48</v>
      </c>
      <c r="J2511" s="6">
        <f t="shared" si="611"/>
        <v>0.33348</v>
      </c>
      <c r="K2511" s="7" t="s">
        <v>44</v>
      </c>
    </row>
    <row r="2512" spans="1:37" ht="15.75" hidden="1" thickBot="1" x14ac:dyDescent="0.3">
      <c r="A2512" t="s">
        <v>5</v>
      </c>
      <c r="B2512">
        <v>2065</v>
      </c>
      <c r="C2512" t="s">
        <v>17</v>
      </c>
      <c r="D2512" t="s">
        <v>27</v>
      </c>
      <c r="E2512">
        <v>0</v>
      </c>
      <c r="F2512" s="8"/>
      <c r="H2512" s="5"/>
      <c r="I2512" s="6">
        <f t="shared" ref="I2512" si="614">E2619+E2620+E2621+E2622+E2623+E2624+E2625+E2626</f>
        <v>1737.7900000000002</v>
      </c>
      <c r="J2512" s="6">
        <f t="shared" si="611"/>
        <v>1.7377900000000002</v>
      </c>
      <c r="K2512" s="7" t="s">
        <v>45</v>
      </c>
    </row>
    <row r="2513" spans="1:11" ht="15.75" hidden="1" thickBot="1" x14ac:dyDescent="0.3">
      <c r="A2513" t="s">
        <v>5</v>
      </c>
      <c r="B2513">
        <v>2065</v>
      </c>
      <c r="C2513" t="s">
        <v>18</v>
      </c>
      <c r="D2513" t="s">
        <v>27</v>
      </c>
      <c r="E2513">
        <v>0</v>
      </c>
      <c r="F2513" s="8"/>
      <c r="H2513" s="9"/>
      <c r="I2513" s="10">
        <f t="shared" ref="I2513" si="615">E2640+E2641+E2642+E2643+E2644+E2645+E2646+E2647</f>
        <v>1133.3699999999999</v>
      </c>
      <c r="J2513" s="10">
        <f t="shared" si="611"/>
        <v>1.13337</v>
      </c>
      <c r="K2513" s="11" t="s">
        <v>46</v>
      </c>
    </row>
    <row r="2514" spans="1:11" ht="15.75" hidden="1" thickBot="1" x14ac:dyDescent="0.3">
      <c r="A2514" t="s">
        <v>5</v>
      </c>
      <c r="B2514">
        <v>2065</v>
      </c>
      <c r="C2514" t="s">
        <v>19</v>
      </c>
      <c r="D2514" t="s">
        <v>27</v>
      </c>
      <c r="E2514">
        <v>0</v>
      </c>
      <c r="F2514" s="8"/>
    </row>
    <row r="2515" spans="1:11" ht="15.75" hidden="1" thickBot="1" x14ac:dyDescent="0.3">
      <c r="A2515" t="s">
        <v>5</v>
      </c>
      <c r="B2515">
        <v>2065</v>
      </c>
      <c r="C2515" t="s">
        <v>20</v>
      </c>
      <c r="D2515" t="s">
        <v>27</v>
      </c>
      <c r="E2515">
        <v>0</v>
      </c>
      <c r="F2515" s="8"/>
    </row>
    <row r="2516" spans="1:11" ht="15.75" hidden="1" thickBot="1" x14ac:dyDescent="0.3">
      <c r="A2516" t="s">
        <v>5</v>
      </c>
      <c r="B2516">
        <v>2065</v>
      </c>
      <c r="C2516" t="s">
        <v>21</v>
      </c>
      <c r="D2516" t="s">
        <v>27</v>
      </c>
      <c r="E2516">
        <v>0</v>
      </c>
      <c r="F2516" s="8"/>
      <c r="H2516" s="20" t="s">
        <v>135</v>
      </c>
      <c r="I2516" s="19">
        <f t="shared" ref="I2516" si="616">SUM(E2526:E2529)+SUM(E2547:E2550)</f>
        <v>1.98</v>
      </c>
      <c r="J2516" s="19">
        <f t="shared" ref="J2516:J2521" si="617">I2516/1000</f>
        <v>1.98E-3</v>
      </c>
      <c r="K2516" s="18" t="s">
        <v>43</v>
      </c>
    </row>
    <row r="2517" spans="1:11" ht="15.75" hidden="1" thickBot="1" x14ac:dyDescent="0.3">
      <c r="A2517" t="s">
        <v>5</v>
      </c>
      <c r="B2517">
        <v>2065</v>
      </c>
      <c r="C2517" t="s">
        <v>22</v>
      </c>
      <c r="D2517" t="s">
        <v>27</v>
      </c>
      <c r="E2517">
        <v>0</v>
      </c>
      <c r="F2517" s="8"/>
      <c r="H2517" s="5"/>
      <c r="I2517" s="6">
        <f t="shared" ref="I2517" si="618">SUM(E2568:E2571)</f>
        <v>2.37</v>
      </c>
      <c r="J2517" s="6">
        <f t="shared" si="617"/>
        <v>2.3700000000000001E-3</v>
      </c>
      <c r="K2517" s="7" t="s">
        <v>30</v>
      </c>
    </row>
    <row r="2518" spans="1:11" ht="15.75" hidden="1" thickBot="1" x14ac:dyDescent="0.3">
      <c r="A2518" t="s">
        <v>5</v>
      </c>
      <c r="B2518">
        <v>2065</v>
      </c>
      <c r="C2518" t="s">
        <v>23</v>
      </c>
      <c r="D2518" t="s">
        <v>27</v>
      </c>
      <c r="E2518">
        <v>0</v>
      </c>
      <c r="F2518" s="8"/>
      <c r="H2518" s="5"/>
      <c r="I2518" s="6">
        <f t="shared" ref="I2518" si="619">SUM(E2589:E2592)</f>
        <v>52.480000000000004</v>
      </c>
      <c r="J2518" s="6">
        <f t="shared" si="617"/>
        <v>5.2480000000000006E-2</v>
      </c>
      <c r="K2518" s="7" t="s">
        <v>44</v>
      </c>
    </row>
    <row r="2519" spans="1:11" ht="15.75" hidden="1" thickBot="1" x14ac:dyDescent="0.3">
      <c r="A2519" t="s">
        <v>5</v>
      </c>
      <c r="B2519">
        <v>2065</v>
      </c>
      <c r="C2519" t="s">
        <v>24</v>
      </c>
      <c r="D2519" t="s">
        <v>27</v>
      </c>
      <c r="E2519">
        <v>0</v>
      </c>
      <c r="F2519" s="8"/>
      <c r="H2519" s="5"/>
      <c r="I2519" s="6">
        <f t="shared" ref="I2519" si="620">SUM(E2610:E2613)</f>
        <v>1058.1600000000001</v>
      </c>
      <c r="J2519" s="6">
        <f t="shared" si="617"/>
        <v>1.05816</v>
      </c>
      <c r="K2519" s="7" t="s">
        <v>45</v>
      </c>
    </row>
    <row r="2520" spans="1:11" ht="15.75" hidden="1" thickBot="1" x14ac:dyDescent="0.3">
      <c r="A2520" t="s">
        <v>5</v>
      </c>
      <c r="B2520">
        <v>2065</v>
      </c>
      <c r="C2520" t="s">
        <v>25</v>
      </c>
      <c r="D2520" t="s">
        <v>27</v>
      </c>
      <c r="E2520">
        <v>0</v>
      </c>
      <c r="F2520" s="8"/>
      <c r="H2520" s="9"/>
      <c r="I2520" s="10">
        <f t="shared" ref="I2520" si="621">SUM(E2631:E2634)</f>
        <v>866.27</v>
      </c>
      <c r="J2520" s="10">
        <f t="shared" si="617"/>
        <v>0.86626999999999998</v>
      </c>
      <c r="K2520" s="11" t="s">
        <v>46</v>
      </c>
    </row>
    <row r="2521" spans="1:11" ht="15.75" hidden="1" thickBot="1" x14ac:dyDescent="0.3">
      <c r="A2521" t="s">
        <v>5</v>
      </c>
      <c r="B2521">
        <v>2065</v>
      </c>
      <c r="C2521" t="s">
        <v>26</v>
      </c>
      <c r="D2521" t="s">
        <v>27</v>
      </c>
      <c r="E2521">
        <v>0</v>
      </c>
      <c r="F2521" s="8"/>
      <c r="I2521">
        <f t="shared" ref="I2521" si="622">SUM(E2530:E2542)+SUM(E2551:E2563)+SUM(E2572:E2584)+SUM(E2593:E2605)+SUM(E2614:E2626)+SUM(E2635:E2647)</f>
        <v>5956.21</v>
      </c>
      <c r="J2521" s="6">
        <f t="shared" si="617"/>
        <v>5.9562100000000004</v>
      </c>
      <c r="K2521" s="6" t="s">
        <v>136</v>
      </c>
    </row>
    <row r="2522" spans="1:11" ht="15.75" hidden="1" thickBot="1" x14ac:dyDescent="0.3">
      <c r="A2522" t="s">
        <v>5</v>
      </c>
      <c r="B2522">
        <v>2065</v>
      </c>
      <c r="C2522" t="s">
        <v>6</v>
      </c>
      <c r="D2522" t="s">
        <v>28</v>
      </c>
      <c r="E2522">
        <v>0</v>
      </c>
      <c r="F2522" s="8"/>
    </row>
    <row r="2523" spans="1:11" ht="15.75" hidden="1" thickBot="1" x14ac:dyDescent="0.3">
      <c r="A2523" t="s">
        <v>5</v>
      </c>
      <c r="B2523">
        <v>2065</v>
      </c>
      <c r="C2523" t="s">
        <v>7</v>
      </c>
      <c r="D2523" t="s">
        <v>28</v>
      </c>
      <c r="E2523">
        <v>0</v>
      </c>
      <c r="F2523" s="8"/>
    </row>
    <row r="2524" spans="1:11" ht="15.75" hidden="1" thickBot="1" x14ac:dyDescent="0.3">
      <c r="A2524" t="s">
        <v>5</v>
      </c>
      <c r="B2524">
        <v>2065</v>
      </c>
      <c r="C2524" t="s">
        <v>8</v>
      </c>
      <c r="D2524" t="s">
        <v>28</v>
      </c>
      <c r="E2524">
        <v>0</v>
      </c>
      <c r="F2524" s="8"/>
    </row>
    <row r="2525" spans="1:11" ht="15.75" hidden="1" thickBot="1" x14ac:dyDescent="0.3">
      <c r="A2525" t="s">
        <v>5</v>
      </c>
      <c r="B2525">
        <v>2065</v>
      </c>
      <c r="C2525" t="s">
        <v>9</v>
      </c>
      <c r="D2525" t="s">
        <v>28</v>
      </c>
      <c r="E2525">
        <v>0</v>
      </c>
      <c r="F2525" s="8"/>
    </row>
    <row r="2526" spans="1:11" ht="15.75" hidden="1" thickBot="1" x14ac:dyDescent="0.3">
      <c r="A2526" t="s">
        <v>5</v>
      </c>
      <c r="B2526">
        <v>2065</v>
      </c>
      <c r="C2526" t="s">
        <v>10</v>
      </c>
      <c r="D2526" t="s">
        <v>28</v>
      </c>
      <c r="E2526">
        <v>0</v>
      </c>
      <c r="F2526" s="8"/>
    </row>
    <row r="2527" spans="1:11" ht="15.75" hidden="1" thickBot="1" x14ac:dyDescent="0.3">
      <c r="A2527" t="s">
        <v>5</v>
      </c>
      <c r="B2527">
        <v>2065</v>
      </c>
      <c r="C2527" t="s">
        <v>11</v>
      </c>
      <c r="D2527" t="s">
        <v>28</v>
      </c>
      <c r="E2527">
        <v>0</v>
      </c>
      <c r="F2527" s="8"/>
    </row>
    <row r="2528" spans="1:11" ht="15.75" hidden="1" thickBot="1" x14ac:dyDescent="0.3">
      <c r="A2528" t="s">
        <v>5</v>
      </c>
      <c r="B2528">
        <v>2065</v>
      </c>
      <c r="C2528" t="s">
        <v>12</v>
      </c>
      <c r="D2528" t="s">
        <v>28</v>
      </c>
      <c r="E2528">
        <v>0</v>
      </c>
      <c r="F2528" s="8"/>
    </row>
    <row r="2529" spans="1:6" ht="15.75" hidden="1" thickBot="1" x14ac:dyDescent="0.3">
      <c r="A2529" t="s">
        <v>5</v>
      </c>
      <c r="B2529">
        <v>2065</v>
      </c>
      <c r="C2529" t="s">
        <v>13</v>
      </c>
      <c r="D2529" t="s">
        <v>28</v>
      </c>
      <c r="E2529">
        <v>0</v>
      </c>
      <c r="F2529" s="8"/>
    </row>
    <row r="2530" spans="1:6" ht="15.75" hidden="1" thickBot="1" x14ac:dyDescent="0.3">
      <c r="A2530" t="s">
        <v>5</v>
      </c>
      <c r="B2530">
        <v>2065</v>
      </c>
      <c r="C2530" t="s">
        <v>14</v>
      </c>
      <c r="D2530" t="s">
        <v>28</v>
      </c>
      <c r="E2530">
        <v>0</v>
      </c>
      <c r="F2530" s="8"/>
    </row>
    <row r="2531" spans="1:6" ht="15.75" hidden="1" thickBot="1" x14ac:dyDescent="0.3">
      <c r="A2531" t="s">
        <v>5</v>
      </c>
      <c r="B2531">
        <v>2065</v>
      </c>
      <c r="C2531" t="s">
        <v>15</v>
      </c>
      <c r="D2531" t="s">
        <v>28</v>
      </c>
      <c r="E2531">
        <v>0</v>
      </c>
      <c r="F2531" s="8"/>
    </row>
    <row r="2532" spans="1:6" ht="15.75" hidden="1" thickBot="1" x14ac:dyDescent="0.3">
      <c r="A2532" t="s">
        <v>5</v>
      </c>
      <c r="B2532">
        <v>2065</v>
      </c>
      <c r="C2532" t="s">
        <v>16</v>
      </c>
      <c r="D2532" t="s">
        <v>28</v>
      </c>
      <c r="E2532">
        <v>0</v>
      </c>
      <c r="F2532" s="8"/>
    </row>
    <row r="2533" spans="1:6" ht="15.75" hidden="1" thickBot="1" x14ac:dyDescent="0.3">
      <c r="A2533" t="s">
        <v>5</v>
      </c>
      <c r="B2533">
        <v>2065</v>
      </c>
      <c r="C2533" t="s">
        <v>17</v>
      </c>
      <c r="D2533" t="s">
        <v>28</v>
      </c>
      <c r="E2533">
        <v>0</v>
      </c>
      <c r="F2533" s="8"/>
    </row>
    <row r="2534" spans="1:6" ht="15.75" hidden="1" thickBot="1" x14ac:dyDescent="0.3">
      <c r="A2534" t="s">
        <v>5</v>
      </c>
      <c r="B2534">
        <v>2065</v>
      </c>
      <c r="C2534" t="s">
        <v>18</v>
      </c>
      <c r="D2534" t="s">
        <v>28</v>
      </c>
      <c r="E2534">
        <v>0</v>
      </c>
      <c r="F2534" s="8"/>
    </row>
    <row r="2535" spans="1:6" ht="15.75" hidden="1" thickBot="1" x14ac:dyDescent="0.3">
      <c r="A2535" t="s">
        <v>5</v>
      </c>
      <c r="B2535">
        <v>2065</v>
      </c>
      <c r="C2535" t="s">
        <v>19</v>
      </c>
      <c r="D2535" t="s">
        <v>28</v>
      </c>
      <c r="E2535">
        <v>0</v>
      </c>
      <c r="F2535" s="8"/>
    </row>
    <row r="2536" spans="1:6" ht="15.75" hidden="1" thickBot="1" x14ac:dyDescent="0.3">
      <c r="A2536" t="s">
        <v>5</v>
      </c>
      <c r="B2536">
        <v>2065</v>
      </c>
      <c r="C2536" t="s">
        <v>20</v>
      </c>
      <c r="D2536" t="s">
        <v>28</v>
      </c>
      <c r="E2536">
        <v>0</v>
      </c>
      <c r="F2536" s="8"/>
    </row>
    <row r="2537" spans="1:6" ht="15.75" hidden="1" thickBot="1" x14ac:dyDescent="0.3">
      <c r="A2537" t="s">
        <v>5</v>
      </c>
      <c r="B2537">
        <v>2065</v>
      </c>
      <c r="C2537" t="s">
        <v>21</v>
      </c>
      <c r="D2537" t="s">
        <v>28</v>
      </c>
      <c r="E2537">
        <v>0</v>
      </c>
      <c r="F2537" s="8"/>
    </row>
    <row r="2538" spans="1:6" ht="15.75" hidden="1" thickBot="1" x14ac:dyDescent="0.3">
      <c r="A2538" t="s">
        <v>5</v>
      </c>
      <c r="B2538">
        <v>2065</v>
      </c>
      <c r="C2538" t="s">
        <v>22</v>
      </c>
      <c r="D2538" t="s">
        <v>28</v>
      </c>
      <c r="E2538">
        <v>0</v>
      </c>
      <c r="F2538" s="8"/>
    </row>
    <row r="2539" spans="1:6" ht="15.75" hidden="1" thickBot="1" x14ac:dyDescent="0.3">
      <c r="A2539" t="s">
        <v>5</v>
      </c>
      <c r="B2539">
        <v>2065</v>
      </c>
      <c r="C2539" t="s">
        <v>23</v>
      </c>
      <c r="D2539" t="s">
        <v>28</v>
      </c>
      <c r="E2539">
        <v>0</v>
      </c>
      <c r="F2539" s="8"/>
    </row>
    <row r="2540" spans="1:6" ht="15.75" hidden="1" thickBot="1" x14ac:dyDescent="0.3">
      <c r="A2540" t="s">
        <v>5</v>
      </c>
      <c r="B2540">
        <v>2065</v>
      </c>
      <c r="C2540" t="s">
        <v>24</v>
      </c>
      <c r="D2540" t="s">
        <v>28</v>
      </c>
      <c r="E2540">
        <v>0</v>
      </c>
      <c r="F2540" s="8"/>
    </row>
    <row r="2541" spans="1:6" ht="15.75" hidden="1" thickBot="1" x14ac:dyDescent="0.3">
      <c r="A2541" t="s">
        <v>5</v>
      </c>
      <c r="B2541">
        <v>2065</v>
      </c>
      <c r="C2541" t="s">
        <v>25</v>
      </c>
      <c r="D2541" t="s">
        <v>28</v>
      </c>
      <c r="E2541">
        <v>0</v>
      </c>
      <c r="F2541" s="8"/>
    </row>
    <row r="2542" spans="1:6" ht="15.75" hidden="1" thickBot="1" x14ac:dyDescent="0.3">
      <c r="A2542" t="s">
        <v>5</v>
      </c>
      <c r="B2542">
        <v>2065</v>
      </c>
      <c r="C2542" t="s">
        <v>26</v>
      </c>
      <c r="D2542" t="s">
        <v>28</v>
      </c>
      <c r="E2542">
        <v>0</v>
      </c>
      <c r="F2542" s="8"/>
    </row>
    <row r="2543" spans="1:6" ht="15.75" hidden="1" thickBot="1" x14ac:dyDescent="0.3">
      <c r="A2543" t="s">
        <v>5</v>
      </c>
      <c r="B2543">
        <v>2065</v>
      </c>
      <c r="C2543" t="s">
        <v>6</v>
      </c>
      <c r="D2543" t="s">
        <v>29</v>
      </c>
      <c r="E2543">
        <v>0</v>
      </c>
      <c r="F2543" s="8"/>
    </row>
    <row r="2544" spans="1:6" ht="15.75" hidden="1" thickBot="1" x14ac:dyDescent="0.3">
      <c r="A2544" t="s">
        <v>5</v>
      </c>
      <c r="B2544">
        <v>2065</v>
      </c>
      <c r="C2544" t="s">
        <v>7</v>
      </c>
      <c r="D2544" t="s">
        <v>29</v>
      </c>
      <c r="E2544">
        <v>0</v>
      </c>
      <c r="F2544" s="8"/>
    </row>
    <row r="2545" spans="1:6" ht="15.75" hidden="1" thickBot="1" x14ac:dyDescent="0.3">
      <c r="A2545" t="s">
        <v>5</v>
      </c>
      <c r="B2545">
        <v>2065</v>
      </c>
      <c r="C2545" t="s">
        <v>8</v>
      </c>
      <c r="D2545" t="s">
        <v>29</v>
      </c>
      <c r="E2545">
        <v>0</v>
      </c>
      <c r="F2545" s="8"/>
    </row>
    <row r="2546" spans="1:6" ht="15.75" hidden="1" thickBot="1" x14ac:dyDescent="0.3">
      <c r="A2546" t="s">
        <v>5</v>
      </c>
      <c r="B2546">
        <v>2065</v>
      </c>
      <c r="C2546" t="s">
        <v>9</v>
      </c>
      <c r="D2546" t="s">
        <v>29</v>
      </c>
      <c r="E2546">
        <v>0.44</v>
      </c>
      <c r="F2546" s="8"/>
    </row>
    <row r="2547" spans="1:6" ht="15.75" hidden="1" thickBot="1" x14ac:dyDescent="0.3">
      <c r="A2547" t="s">
        <v>5</v>
      </c>
      <c r="B2547">
        <v>2065</v>
      </c>
      <c r="C2547" t="s">
        <v>10</v>
      </c>
      <c r="D2547" t="s">
        <v>29</v>
      </c>
      <c r="E2547">
        <v>0.45</v>
      </c>
      <c r="F2547" s="8"/>
    </row>
    <row r="2548" spans="1:6" ht="15.75" hidden="1" thickBot="1" x14ac:dyDescent="0.3">
      <c r="A2548" t="s">
        <v>5</v>
      </c>
      <c r="B2548">
        <v>2065</v>
      </c>
      <c r="C2548" t="s">
        <v>11</v>
      </c>
      <c r="D2548" t="s">
        <v>29</v>
      </c>
      <c r="E2548">
        <v>0.48</v>
      </c>
      <c r="F2548" s="8"/>
    </row>
    <row r="2549" spans="1:6" ht="15.75" hidden="1" thickBot="1" x14ac:dyDescent="0.3">
      <c r="A2549" t="s">
        <v>5</v>
      </c>
      <c r="B2549">
        <v>2065</v>
      </c>
      <c r="C2549" t="s">
        <v>12</v>
      </c>
      <c r="D2549" t="s">
        <v>29</v>
      </c>
      <c r="E2549">
        <v>0.51</v>
      </c>
      <c r="F2549" s="8"/>
    </row>
    <row r="2550" spans="1:6" ht="15.75" hidden="1" thickBot="1" x14ac:dyDescent="0.3">
      <c r="A2550" t="s">
        <v>5</v>
      </c>
      <c r="B2550">
        <v>2065</v>
      </c>
      <c r="C2550" t="s">
        <v>13</v>
      </c>
      <c r="D2550" t="s">
        <v>29</v>
      </c>
      <c r="E2550">
        <v>0.54</v>
      </c>
      <c r="F2550" s="8"/>
    </row>
    <row r="2551" spans="1:6" ht="15.75" hidden="1" thickBot="1" x14ac:dyDescent="0.3">
      <c r="A2551" t="s">
        <v>5</v>
      </c>
      <c r="B2551">
        <v>2065</v>
      </c>
      <c r="C2551" t="s">
        <v>14</v>
      </c>
      <c r="D2551" t="s">
        <v>29</v>
      </c>
      <c r="E2551">
        <v>0.55000000000000004</v>
      </c>
      <c r="F2551" s="8"/>
    </row>
    <row r="2552" spans="1:6" ht="15.75" hidden="1" thickBot="1" x14ac:dyDescent="0.3">
      <c r="A2552" t="s">
        <v>5</v>
      </c>
      <c r="B2552">
        <v>2065</v>
      </c>
      <c r="C2552" t="s">
        <v>15</v>
      </c>
      <c r="D2552" t="s">
        <v>29</v>
      </c>
      <c r="E2552">
        <v>0.55000000000000004</v>
      </c>
      <c r="F2552" s="8"/>
    </row>
    <row r="2553" spans="1:6" ht="15.75" hidden="1" thickBot="1" x14ac:dyDescent="0.3">
      <c r="A2553" t="s">
        <v>5</v>
      </c>
      <c r="B2553">
        <v>2065</v>
      </c>
      <c r="C2553" t="s">
        <v>16</v>
      </c>
      <c r="D2553" t="s">
        <v>29</v>
      </c>
      <c r="E2553">
        <v>0.54</v>
      </c>
      <c r="F2553" s="8"/>
    </row>
    <row r="2554" spans="1:6" ht="15.75" hidden="1" thickBot="1" x14ac:dyDescent="0.3">
      <c r="A2554" t="s">
        <v>5</v>
      </c>
      <c r="B2554">
        <v>2065</v>
      </c>
      <c r="C2554" t="s">
        <v>17</v>
      </c>
      <c r="D2554" t="s">
        <v>29</v>
      </c>
      <c r="E2554">
        <v>0.54</v>
      </c>
      <c r="F2554" s="8"/>
    </row>
    <row r="2555" spans="1:6" ht="15.75" hidden="1" thickBot="1" x14ac:dyDescent="0.3">
      <c r="A2555" t="s">
        <v>5</v>
      </c>
      <c r="B2555">
        <v>2065</v>
      </c>
      <c r="C2555" t="s">
        <v>18</v>
      </c>
      <c r="D2555" t="s">
        <v>29</v>
      </c>
      <c r="E2555">
        <v>0.52</v>
      </c>
      <c r="F2555" s="8"/>
    </row>
    <row r="2556" spans="1:6" ht="15.75" hidden="1" thickBot="1" x14ac:dyDescent="0.3">
      <c r="A2556" t="s">
        <v>5</v>
      </c>
      <c r="B2556">
        <v>2065</v>
      </c>
      <c r="C2556" t="s">
        <v>19</v>
      </c>
      <c r="D2556" t="s">
        <v>29</v>
      </c>
      <c r="E2556">
        <v>0.55000000000000004</v>
      </c>
      <c r="F2556" s="8"/>
    </row>
    <row r="2557" spans="1:6" ht="15.75" hidden="1" thickBot="1" x14ac:dyDescent="0.3">
      <c r="A2557" t="s">
        <v>5</v>
      </c>
      <c r="B2557">
        <v>2065</v>
      </c>
      <c r="C2557" t="s">
        <v>20</v>
      </c>
      <c r="D2557" t="s">
        <v>29</v>
      </c>
      <c r="E2557">
        <v>0.56000000000000005</v>
      </c>
      <c r="F2557" s="8"/>
    </row>
    <row r="2558" spans="1:6" ht="15.75" hidden="1" thickBot="1" x14ac:dyDescent="0.3">
      <c r="A2558" t="s">
        <v>5</v>
      </c>
      <c r="B2558">
        <v>2065</v>
      </c>
      <c r="C2558" t="s">
        <v>21</v>
      </c>
      <c r="D2558" t="s">
        <v>29</v>
      </c>
      <c r="E2558">
        <v>0.5</v>
      </c>
      <c r="F2558" s="8"/>
    </row>
    <row r="2559" spans="1:6" ht="15.75" hidden="1" thickBot="1" x14ac:dyDescent="0.3">
      <c r="A2559" t="s">
        <v>5</v>
      </c>
      <c r="B2559">
        <v>2065</v>
      </c>
      <c r="C2559" t="s">
        <v>22</v>
      </c>
      <c r="D2559" t="s">
        <v>29</v>
      </c>
      <c r="E2559">
        <v>0</v>
      </c>
      <c r="F2559" s="8"/>
    </row>
    <row r="2560" spans="1:6" ht="15.75" hidden="1" thickBot="1" x14ac:dyDescent="0.3">
      <c r="A2560" t="s">
        <v>5</v>
      </c>
      <c r="B2560">
        <v>2065</v>
      </c>
      <c r="C2560" t="s">
        <v>23</v>
      </c>
      <c r="D2560" t="s">
        <v>29</v>
      </c>
      <c r="E2560">
        <v>0</v>
      </c>
      <c r="F2560" s="8"/>
    </row>
    <row r="2561" spans="1:6" ht="15.75" hidden="1" thickBot="1" x14ac:dyDescent="0.3">
      <c r="A2561" t="s">
        <v>5</v>
      </c>
      <c r="B2561">
        <v>2065</v>
      </c>
      <c r="C2561" t="s">
        <v>24</v>
      </c>
      <c r="D2561" t="s">
        <v>29</v>
      </c>
      <c r="E2561">
        <v>0</v>
      </c>
      <c r="F2561" s="8"/>
    </row>
    <row r="2562" spans="1:6" ht="15.75" hidden="1" thickBot="1" x14ac:dyDescent="0.3">
      <c r="A2562" t="s">
        <v>5</v>
      </c>
      <c r="B2562">
        <v>2065</v>
      </c>
      <c r="C2562" t="s">
        <v>25</v>
      </c>
      <c r="D2562" t="s">
        <v>29</v>
      </c>
      <c r="E2562">
        <v>0</v>
      </c>
      <c r="F2562" s="8"/>
    </row>
    <row r="2563" spans="1:6" ht="15.75" hidden="1" thickBot="1" x14ac:dyDescent="0.3">
      <c r="A2563" t="s">
        <v>5</v>
      </c>
      <c r="B2563">
        <v>2065</v>
      </c>
      <c r="C2563" t="s">
        <v>26</v>
      </c>
      <c r="D2563" t="s">
        <v>29</v>
      </c>
      <c r="E2563">
        <v>0</v>
      </c>
      <c r="F2563" s="8"/>
    </row>
    <row r="2564" spans="1:6" ht="15.75" hidden="1" thickBot="1" x14ac:dyDescent="0.3">
      <c r="A2564" t="s">
        <v>5</v>
      </c>
      <c r="B2564">
        <v>2065</v>
      </c>
      <c r="C2564" t="s">
        <v>6</v>
      </c>
      <c r="D2564" t="s">
        <v>30</v>
      </c>
      <c r="E2564">
        <v>0</v>
      </c>
      <c r="F2564" s="8"/>
    </row>
    <row r="2565" spans="1:6" ht="15.75" hidden="1" thickBot="1" x14ac:dyDescent="0.3">
      <c r="A2565" t="s">
        <v>5</v>
      </c>
      <c r="B2565">
        <v>2065</v>
      </c>
      <c r="C2565" t="s">
        <v>7</v>
      </c>
      <c r="D2565" t="s">
        <v>30</v>
      </c>
      <c r="E2565">
        <v>0</v>
      </c>
      <c r="F2565" s="8"/>
    </row>
    <row r="2566" spans="1:6" ht="15.75" hidden="1" thickBot="1" x14ac:dyDescent="0.3">
      <c r="A2566" t="s">
        <v>5</v>
      </c>
      <c r="B2566">
        <v>2065</v>
      </c>
      <c r="C2566" t="s">
        <v>8</v>
      </c>
      <c r="D2566" t="s">
        <v>30</v>
      </c>
      <c r="E2566">
        <v>0</v>
      </c>
      <c r="F2566" s="8"/>
    </row>
    <row r="2567" spans="1:6" ht="15.75" hidden="1" thickBot="1" x14ac:dyDescent="0.3">
      <c r="A2567" t="s">
        <v>5</v>
      </c>
      <c r="B2567">
        <v>2065</v>
      </c>
      <c r="C2567" t="s">
        <v>9</v>
      </c>
      <c r="D2567" t="s">
        <v>30</v>
      </c>
      <c r="E2567">
        <v>38.96</v>
      </c>
      <c r="F2567" s="8"/>
    </row>
    <row r="2568" spans="1:6" ht="15.75" hidden="1" thickBot="1" x14ac:dyDescent="0.3">
      <c r="A2568" t="s">
        <v>5</v>
      </c>
      <c r="B2568">
        <v>2065</v>
      </c>
      <c r="C2568" t="s">
        <v>10</v>
      </c>
      <c r="D2568" t="s">
        <v>30</v>
      </c>
      <c r="E2568">
        <v>0.43</v>
      </c>
      <c r="F2568" s="8"/>
    </row>
    <row r="2569" spans="1:6" ht="15.75" hidden="1" thickBot="1" x14ac:dyDescent="0.3">
      <c r="A2569" t="s">
        <v>5</v>
      </c>
      <c r="B2569">
        <v>2065</v>
      </c>
      <c r="C2569" t="s">
        <v>11</v>
      </c>
      <c r="D2569" t="s">
        <v>30</v>
      </c>
      <c r="E2569">
        <v>0.62</v>
      </c>
      <c r="F2569" s="8"/>
    </row>
    <row r="2570" spans="1:6" ht="15.75" hidden="1" thickBot="1" x14ac:dyDescent="0.3">
      <c r="A2570" t="s">
        <v>5</v>
      </c>
      <c r="B2570">
        <v>2065</v>
      </c>
      <c r="C2570" t="s">
        <v>12</v>
      </c>
      <c r="D2570" t="s">
        <v>30</v>
      </c>
      <c r="E2570">
        <v>0.55000000000000004</v>
      </c>
      <c r="F2570" s="8"/>
    </row>
    <row r="2571" spans="1:6" ht="15.75" hidden="1" thickBot="1" x14ac:dyDescent="0.3">
      <c r="A2571" t="s">
        <v>5</v>
      </c>
      <c r="B2571">
        <v>2065</v>
      </c>
      <c r="C2571" t="s">
        <v>13</v>
      </c>
      <c r="D2571" t="s">
        <v>30</v>
      </c>
      <c r="E2571">
        <v>0.77</v>
      </c>
      <c r="F2571" s="8"/>
    </row>
    <row r="2572" spans="1:6" ht="15.75" hidden="1" thickBot="1" x14ac:dyDescent="0.3">
      <c r="A2572" t="s">
        <v>5</v>
      </c>
      <c r="B2572">
        <v>2065</v>
      </c>
      <c r="C2572" t="s">
        <v>14</v>
      </c>
      <c r="D2572" t="s">
        <v>30</v>
      </c>
      <c r="E2572">
        <v>1.04</v>
      </c>
      <c r="F2572" s="8"/>
    </row>
    <row r="2573" spans="1:6" ht="15.75" hidden="1" thickBot="1" x14ac:dyDescent="0.3">
      <c r="A2573" t="s">
        <v>5</v>
      </c>
      <c r="B2573">
        <v>2065</v>
      </c>
      <c r="C2573" t="s">
        <v>15</v>
      </c>
      <c r="D2573" t="s">
        <v>30</v>
      </c>
      <c r="E2573">
        <v>1.34</v>
      </c>
      <c r="F2573" s="8"/>
    </row>
    <row r="2574" spans="1:6" ht="15.75" hidden="1" thickBot="1" x14ac:dyDescent="0.3">
      <c r="A2574" t="s">
        <v>5</v>
      </c>
      <c r="B2574">
        <v>2065</v>
      </c>
      <c r="C2574" t="s">
        <v>16</v>
      </c>
      <c r="D2574" t="s">
        <v>30</v>
      </c>
      <c r="E2574">
        <v>1.69</v>
      </c>
      <c r="F2574" s="8"/>
    </row>
    <row r="2575" spans="1:6" ht="15.75" hidden="1" thickBot="1" x14ac:dyDescent="0.3">
      <c r="A2575" t="s">
        <v>5</v>
      </c>
      <c r="B2575">
        <v>2065</v>
      </c>
      <c r="C2575" t="s">
        <v>17</v>
      </c>
      <c r="D2575" t="s">
        <v>30</v>
      </c>
      <c r="E2575">
        <v>2.11</v>
      </c>
      <c r="F2575" s="8"/>
    </row>
    <row r="2576" spans="1:6" ht="15.75" hidden="1" thickBot="1" x14ac:dyDescent="0.3">
      <c r="A2576" t="s">
        <v>5</v>
      </c>
      <c r="B2576">
        <v>2065</v>
      </c>
      <c r="C2576" t="s">
        <v>18</v>
      </c>
      <c r="D2576" t="s">
        <v>30</v>
      </c>
      <c r="E2576">
        <v>2.5499999999999998</v>
      </c>
      <c r="F2576" s="8"/>
    </row>
    <row r="2577" spans="1:6" ht="15.75" hidden="1" thickBot="1" x14ac:dyDescent="0.3">
      <c r="A2577" t="s">
        <v>5</v>
      </c>
      <c r="B2577">
        <v>2065</v>
      </c>
      <c r="C2577" t="s">
        <v>19</v>
      </c>
      <c r="D2577" t="s">
        <v>30</v>
      </c>
      <c r="E2577">
        <v>3.25</v>
      </c>
      <c r="F2577" s="8"/>
    </row>
    <row r="2578" spans="1:6" ht="15.75" hidden="1" thickBot="1" x14ac:dyDescent="0.3">
      <c r="A2578" t="s">
        <v>5</v>
      </c>
      <c r="B2578">
        <v>2065</v>
      </c>
      <c r="C2578" t="s">
        <v>20</v>
      </c>
      <c r="D2578" t="s">
        <v>30</v>
      </c>
      <c r="E2578">
        <v>4.05</v>
      </c>
      <c r="F2578" s="8"/>
    </row>
    <row r="2579" spans="1:6" ht="15.75" hidden="1" thickBot="1" x14ac:dyDescent="0.3">
      <c r="A2579" t="s">
        <v>5</v>
      </c>
      <c r="B2579">
        <v>2065</v>
      </c>
      <c r="C2579" t="s">
        <v>21</v>
      </c>
      <c r="D2579" t="s">
        <v>30</v>
      </c>
      <c r="E2579">
        <v>4.3099999999999996</v>
      </c>
      <c r="F2579" s="8"/>
    </row>
    <row r="2580" spans="1:6" ht="15.75" hidden="1" thickBot="1" x14ac:dyDescent="0.3">
      <c r="A2580" t="s">
        <v>5</v>
      </c>
      <c r="B2580">
        <v>2065</v>
      </c>
      <c r="C2580" t="s">
        <v>22</v>
      </c>
      <c r="D2580" t="s">
        <v>30</v>
      </c>
      <c r="E2580">
        <v>4.53</v>
      </c>
      <c r="F2580" s="8"/>
    </row>
    <row r="2581" spans="1:6" ht="15.75" hidden="1" thickBot="1" x14ac:dyDescent="0.3">
      <c r="A2581" t="s">
        <v>5</v>
      </c>
      <c r="B2581">
        <v>2065</v>
      </c>
      <c r="C2581" t="s">
        <v>23</v>
      </c>
      <c r="D2581" t="s">
        <v>30</v>
      </c>
      <c r="E2581">
        <v>4.18</v>
      </c>
      <c r="F2581" s="8"/>
    </row>
    <row r="2582" spans="1:6" ht="15.75" hidden="1" thickBot="1" x14ac:dyDescent="0.3">
      <c r="A2582" t="s">
        <v>5</v>
      </c>
      <c r="B2582">
        <v>2065</v>
      </c>
      <c r="C2582" t="s">
        <v>24</v>
      </c>
      <c r="D2582" t="s">
        <v>30</v>
      </c>
      <c r="E2582">
        <v>3.75</v>
      </c>
      <c r="F2582" s="8"/>
    </row>
    <row r="2583" spans="1:6" ht="15.75" hidden="1" thickBot="1" x14ac:dyDescent="0.3">
      <c r="A2583" t="s">
        <v>5</v>
      </c>
      <c r="B2583">
        <v>2065</v>
      </c>
      <c r="C2583" t="s">
        <v>25</v>
      </c>
      <c r="D2583" t="s">
        <v>30</v>
      </c>
      <c r="E2583">
        <v>3.7</v>
      </c>
      <c r="F2583" s="8"/>
    </row>
    <row r="2584" spans="1:6" ht="15.75" hidden="1" thickBot="1" x14ac:dyDescent="0.3">
      <c r="A2584" t="s">
        <v>5</v>
      </c>
      <c r="B2584">
        <v>2065</v>
      </c>
      <c r="C2584" t="s">
        <v>26</v>
      </c>
      <c r="D2584" t="s">
        <v>30</v>
      </c>
      <c r="E2584">
        <v>2.2999999999999998</v>
      </c>
      <c r="F2584" s="8"/>
    </row>
    <row r="2585" spans="1:6" ht="15.75" hidden="1" thickBot="1" x14ac:dyDescent="0.3">
      <c r="A2585" t="s">
        <v>5</v>
      </c>
      <c r="B2585">
        <v>2065</v>
      </c>
      <c r="C2585" t="s">
        <v>6</v>
      </c>
      <c r="D2585" t="s">
        <v>31</v>
      </c>
      <c r="E2585">
        <v>0</v>
      </c>
      <c r="F2585" s="8"/>
    </row>
    <row r="2586" spans="1:6" ht="15.75" hidden="1" thickBot="1" x14ac:dyDescent="0.3">
      <c r="A2586" t="s">
        <v>5</v>
      </c>
      <c r="B2586">
        <v>2065</v>
      </c>
      <c r="C2586" t="s">
        <v>7</v>
      </c>
      <c r="D2586" t="s">
        <v>31</v>
      </c>
      <c r="E2586">
        <v>0</v>
      </c>
      <c r="F2586" s="8"/>
    </row>
    <row r="2587" spans="1:6" ht="15.75" hidden="1" thickBot="1" x14ac:dyDescent="0.3">
      <c r="A2587" t="s">
        <v>5</v>
      </c>
      <c r="B2587">
        <v>2065</v>
      </c>
      <c r="C2587" t="s">
        <v>8</v>
      </c>
      <c r="D2587" t="s">
        <v>31</v>
      </c>
      <c r="E2587">
        <v>0</v>
      </c>
      <c r="F2587" s="8"/>
    </row>
    <row r="2588" spans="1:6" ht="15.75" hidden="1" thickBot="1" x14ac:dyDescent="0.3">
      <c r="A2588" t="s">
        <v>5</v>
      </c>
      <c r="B2588">
        <v>2065</v>
      </c>
      <c r="C2588" t="s">
        <v>9</v>
      </c>
      <c r="D2588" t="s">
        <v>31</v>
      </c>
      <c r="E2588">
        <v>312.05</v>
      </c>
      <c r="F2588" s="8"/>
    </row>
    <row r="2589" spans="1:6" ht="15.75" hidden="1" thickBot="1" x14ac:dyDescent="0.3">
      <c r="A2589" t="s">
        <v>5</v>
      </c>
      <c r="B2589">
        <v>2065</v>
      </c>
      <c r="C2589" t="s">
        <v>10</v>
      </c>
      <c r="D2589" t="s">
        <v>31</v>
      </c>
      <c r="E2589">
        <v>31.73</v>
      </c>
      <c r="F2589" s="8"/>
    </row>
    <row r="2590" spans="1:6" ht="15.75" hidden="1" thickBot="1" x14ac:dyDescent="0.3">
      <c r="A2590" t="s">
        <v>5</v>
      </c>
      <c r="B2590">
        <v>2065</v>
      </c>
      <c r="C2590" t="s">
        <v>11</v>
      </c>
      <c r="D2590" t="s">
        <v>31</v>
      </c>
      <c r="E2590">
        <v>6.52</v>
      </c>
      <c r="F2590" s="8"/>
    </row>
    <row r="2591" spans="1:6" ht="15.75" hidden="1" thickBot="1" x14ac:dyDescent="0.3">
      <c r="A2591" t="s">
        <v>5</v>
      </c>
      <c r="B2591">
        <v>2065</v>
      </c>
      <c r="C2591" t="s">
        <v>12</v>
      </c>
      <c r="D2591" t="s">
        <v>31</v>
      </c>
      <c r="E2591">
        <v>5.92</v>
      </c>
      <c r="F2591" s="8"/>
    </row>
    <row r="2592" spans="1:6" ht="15.75" hidden="1" thickBot="1" x14ac:dyDescent="0.3">
      <c r="A2592" t="s">
        <v>5</v>
      </c>
      <c r="B2592">
        <v>2065</v>
      </c>
      <c r="C2592" t="s">
        <v>13</v>
      </c>
      <c r="D2592" t="s">
        <v>31</v>
      </c>
      <c r="E2592">
        <v>8.31</v>
      </c>
      <c r="F2592" s="8"/>
    </row>
    <row r="2593" spans="1:6" ht="15.75" hidden="1" thickBot="1" x14ac:dyDescent="0.3">
      <c r="A2593" t="s">
        <v>5</v>
      </c>
      <c r="B2593">
        <v>2065</v>
      </c>
      <c r="C2593" t="s">
        <v>14</v>
      </c>
      <c r="D2593" t="s">
        <v>31</v>
      </c>
      <c r="E2593">
        <v>11.13</v>
      </c>
      <c r="F2593" s="8"/>
    </row>
    <row r="2594" spans="1:6" ht="15.75" hidden="1" thickBot="1" x14ac:dyDescent="0.3">
      <c r="A2594" t="s">
        <v>5</v>
      </c>
      <c r="B2594">
        <v>2065</v>
      </c>
      <c r="C2594" t="s">
        <v>15</v>
      </c>
      <c r="D2594" t="s">
        <v>31</v>
      </c>
      <c r="E2594">
        <v>14.38</v>
      </c>
      <c r="F2594" s="8"/>
    </row>
    <row r="2595" spans="1:6" ht="15.75" hidden="1" thickBot="1" x14ac:dyDescent="0.3">
      <c r="A2595" t="s">
        <v>5</v>
      </c>
      <c r="B2595">
        <v>2065</v>
      </c>
      <c r="C2595" t="s">
        <v>16</v>
      </c>
      <c r="D2595" t="s">
        <v>31</v>
      </c>
      <c r="E2595">
        <v>18.170000000000002</v>
      </c>
      <c r="F2595" s="8"/>
    </row>
    <row r="2596" spans="1:6" ht="15.75" hidden="1" thickBot="1" x14ac:dyDescent="0.3">
      <c r="A2596" t="s">
        <v>5</v>
      </c>
      <c r="B2596">
        <v>2065</v>
      </c>
      <c r="C2596" t="s">
        <v>17</v>
      </c>
      <c r="D2596" t="s">
        <v>31</v>
      </c>
      <c r="E2596">
        <v>22.78</v>
      </c>
      <c r="F2596" s="8"/>
    </row>
    <row r="2597" spans="1:6" ht="15.75" hidden="1" thickBot="1" x14ac:dyDescent="0.3">
      <c r="A2597" t="s">
        <v>5</v>
      </c>
      <c r="B2597">
        <v>2065</v>
      </c>
      <c r="C2597" t="s">
        <v>18</v>
      </c>
      <c r="D2597" t="s">
        <v>31</v>
      </c>
      <c r="E2597">
        <v>27.62</v>
      </c>
      <c r="F2597" s="8"/>
    </row>
    <row r="2598" spans="1:6" ht="15.75" hidden="1" thickBot="1" x14ac:dyDescent="0.3">
      <c r="A2598" t="s">
        <v>5</v>
      </c>
      <c r="B2598">
        <v>2065</v>
      </c>
      <c r="C2598" t="s">
        <v>19</v>
      </c>
      <c r="D2598" t="s">
        <v>31</v>
      </c>
      <c r="E2598">
        <v>35.42</v>
      </c>
      <c r="F2598" s="8"/>
    </row>
    <row r="2599" spans="1:6" ht="15.75" hidden="1" thickBot="1" x14ac:dyDescent="0.3">
      <c r="A2599" t="s">
        <v>5</v>
      </c>
      <c r="B2599">
        <v>2065</v>
      </c>
      <c r="C2599" t="s">
        <v>20</v>
      </c>
      <c r="D2599" t="s">
        <v>31</v>
      </c>
      <c r="E2599">
        <v>44.63</v>
      </c>
      <c r="F2599" s="8"/>
    </row>
    <row r="2600" spans="1:6" ht="15.75" hidden="1" thickBot="1" x14ac:dyDescent="0.3">
      <c r="A2600" t="s">
        <v>5</v>
      </c>
      <c r="B2600">
        <v>2065</v>
      </c>
      <c r="C2600" t="s">
        <v>21</v>
      </c>
      <c r="D2600" t="s">
        <v>31</v>
      </c>
      <c r="E2600">
        <v>48.26</v>
      </c>
      <c r="F2600" s="8"/>
    </row>
    <row r="2601" spans="1:6" ht="15.75" hidden="1" thickBot="1" x14ac:dyDescent="0.3">
      <c r="A2601" t="s">
        <v>5</v>
      </c>
      <c r="B2601">
        <v>2065</v>
      </c>
      <c r="C2601" t="s">
        <v>22</v>
      </c>
      <c r="D2601" t="s">
        <v>31</v>
      </c>
      <c r="E2601">
        <v>52.02</v>
      </c>
      <c r="F2601" s="8"/>
    </row>
    <row r="2602" spans="1:6" ht="15.75" hidden="1" thickBot="1" x14ac:dyDescent="0.3">
      <c r="A2602" t="s">
        <v>5</v>
      </c>
      <c r="B2602">
        <v>2065</v>
      </c>
      <c r="C2602" t="s">
        <v>23</v>
      </c>
      <c r="D2602" t="s">
        <v>31</v>
      </c>
      <c r="E2602">
        <v>49.84</v>
      </c>
      <c r="F2602" s="8"/>
    </row>
    <row r="2603" spans="1:6" ht="15.75" hidden="1" thickBot="1" x14ac:dyDescent="0.3">
      <c r="A2603" t="s">
        <v>5</v>
      </c>
      <c r="B2603">
        <v>2065</v>
      </c>
      <c r="C2603" t="s">
        <v>24</v>
      </c>
      <c r="D2603" t="s">
        <v>31</v>
      </c>
      <c r="E2603">
        <v>47.16</v>
      </c>
      <c r="F2603" s="8"/>
    </row>
    <row r="2604" spans="1:6" ht="15.75" hidden="1" thickBot="1" x14ac:dyDescent="0.3">
      <c r="A2604" t="s">
        <v>5</v>
      </c>
      <c r="B2604">
        <v>2065</v>
      </c>
      <c r="C2604" t="s">
        <v>25</v>
      </c>
      <c r="D2604" t="s">
        <v>31</v>
      </c>
      <c r="E2604">
        <v>34.44</v>
      </c>
      <c r="F2604" s="8"/>
    </row>
    <row r="2605" spans="1:6" ht="15.75" hidden="1" thickBot="1" x14ac:dyDescent="0.3">
      <c r="A2605" t="s">
        <v>5</v>
      </c>
      <c r="B2605">
        <v>2065</v>
      </c>
      <c r="C2605" t="s">
        <v>26</v>
      </c>
      <c r="D2605" t="s">
        <v>31</v>
      </c>
      <c r="E2605">
        <v>21.71</v>
      </c>
      <c r="F2605" s="8"/>
    </row>
    <row r="2606" spans="1:6" ht="15.75" hidden="1" thickBot="1" x14ac:dyDescent="0.3">
      <c r="A2606" t="s">
        <v>5</v>
      </c>
      <c r="B2606">
        <v>2065</v>
      </c>
      <c r="C2606" t="s">
        <v>6</v>
      </c>
      <c r="D2606" t="s">
        <v>32</v>
      </c>
      <c r="E2606">
        <v>0</v>
      </c>
      <c r="F2606" s="8"/>
    </row>
    <row r="2607" spans="1:6" ht="15.75" hidden="1" thickBot="1" x14ac:dyDescent="0.3">
      <c r="A2607" t="s">
        <v>5</v>
      </c>
      <c r="B2607">
        <v>2065</v>
      </c>
      <c r="C2607" t="s">
        <v>7</v>
      </c>
      <c r="D2607" t="s">
        <v>32</v>
      </c>
      <c r="E2607">
        <v>0</v>
      </c>
      <c r="F2607" s="8"/>
    </row>
    <row r="2608" spans="1:6" ht="15.75" hidden="1" thickBot="1" x14ac:dyDescent="0.3">
      <c r="A2608" t="s">
        <v>5</v>
      </c>
      <c r="B2608">
        <v>2065</v>
      </c>
      <c r="C2608" t="s">
        <v>8</v>
      </c>
      <c r="D2608" t="s">
        <v>32</v>
      </c>
      <c r="E2608">
        <v>0</v>
      </c>
      <c r="F2608" s="8"/>
    </row>
    <row r="2609" spans="1:6" ht="15.75" hidden="1" thickBot="1" x14ac:dyDescent="0.3">
      <c r="A2609" t="s">
        <v>5</v>
      </c>
      <c r="B2609">
        <v>2065</v>
      </c>
      <c r="C2609" t="s">
        <v>9</v>
      </c>
      <c r="D2609" t="s">
        <v>32</v>
      </c>
      <c r="E2609">
        <v>85.53</v>
      </c>
      <c r="F2609" s="8"/>
    </row>
    <row r="2610" spans="1:6" ht="15.75" hidden="1" thickBot="1" x14ac:dyDescent="0.3">
      <c r="A2610" t="s">
        <v>5</v>
      </c>
      <c r="B2610">
        <v>2065</v>
      </c>
      <c r="C2610" t="s">
        <v>10</v>
      </c>
      <c r="D2610" t="s">
        <v>32</v>
      </c>
      <c r="E2610">
        <v>376.39</v>
      </c>
      <c r="F2610" s="8"/>
    </row>
    <row r="2611" spans="1:6" ht="15.75" hidden="1" thickBot="1" x14ac:dyDescent="0.3">
      <c r="A2611" t="s">
        <v>5</v>
      </c>
      <c r="B2611">
        <v>2065</v>
      </c>
      <c r="C2611" t="s">
        <v>11</v>
      </c>
      <c r="D2611" t="s">
        <v>32</v>
      </c>
      <c r="E2611">
        <v>247.04</v>
      </c>
      <c r="F2611" s="8"/>
    </row>
    <row r="2612" spans="1:6" ht="15.75" hidden="1" thickBot="1" x14ac:dyDescent="0.3">
      <c r="A2612" t="s">
        <v>5</v>
      </c>
      <c r="B2612">
        <v>2065</v>
      </c>
      <c r="C2612" t="s">
        <v>12</v>
      </c>
      <c r="D2612" t="s">
        <v>32</v>
      </c>
      <c r="E2612">
        <v>206.57</v>
      </c>
      <c r="F2612" s="8"/>
    </row>
    <row r="2613" spans="1:6" ht="15.75" hidden="1" thickBot="1" x14ac:dyDescent="0.3">
      <c r="A2613" t="s">
        <v>5</v>
      </c>
      <c r="B2613">
        <v>2065</v>
      </c>
      <c r="C2613" t="s">
        <v>13</v>
      </c>
      <c r="D2613" t="s">
        <v>32</v>
      </c>
      <c r="E2613">
        <v>228.16</v>
      </c>
      <c r="F2613" s="8"/>
    </row>
    <row r="2614" spans="1:6" ht="15.75" hidden="1" thickBot="1" x14ac:dyDescent="0.3">
      <c r="A2614" t="s">
        <v>5</v>
      </c>
      <c r="B2614">
        <v>2065</v>
      </c>
      <c r="C2614" t="s">
        <v>14</v>
      </c>
      <c r="D2614" t="s">
        <v>32</v>
      </c>
      <c r="E2614">
        <v>243.41</v>
      </c>
      <c r="F2614" s="8"/>
    </row>
    <row r="2615" spans="1:6" ht="15.75" hidden="1" thickBot="1" x14ac:dyDescent="0.3">
      <c r="A2615" t="s">
        <v>5</v>
      </c>
      <c r="B2615">
        <v>2065</v>
      </c>
      <c r="C2615" t="s">
        <v>15</v>
      </c>
      <c r="D2615" t="s">
        <v>32</v>
      </c>
      <c r="E2615">
        <v>253.47</v>
      </c>
      <c r="F2615" s="8"/>
    </row>
    <row r="2616" spans="1:6" ht="15.75" hidden="1" thickBot="1" x14ac:dyDescent="0.3">
      <c r="A2616" t="s">
        <v>5</v>
      </c>
      <c r="B2616">
        <v>2065</v>
      </c>
      <c r="C2616" t="s">
        <v>16</v>
      </c>
      <c r="D2616" t="s">
        <v>32</v>
      </c>
      <c r="E2616">
        <v>260.67</v>
      </c>
      <c r="F2616" s="8"/>
    </row>
    <row r="2617" spans="1:6" ht="15.75" hidden="1" thickBot="1" x14ac:dyDescent="0.3">
      <c r="A2617" t="s">
        <v>5</v>
      </c>
      <c r="B2617">
        <v>2065</v>
      </c>
      <c r="C2617" t="s">
        <v>17</v>
      </c>
      <c r="D2617" t="s">
        <v>32</v>
      </c>
      <c r="E2617">
        <v>268.39999999999998</v>
      </c>
      <c r="F2617" s="8"/>
    </row>
    <row r="2618" spans="1:6" ht="15.75" hidden="1" thickBot="1" x14ac:dyDescent="0.3">
      <c r="A2618" t="s">
        <v>5</v>
      </c>
      <c r="B2618">
        <v>2065</v>
      </c>
      <c r="C2618" t="s">
        <v>18</v>
      </c>
      <c r="D2618" t="s">
        <v>32</v>
      </c>
      <c r="E2618">
        <v>269.76</v>
      </c>
      <c r="F2618" s="8"/>
    </row>
    <row r="2619" spans="1:6" ht="15.75" hidden="1" thickBot="1" x14ac:dyDescent="0.3">
      <c r="A2619" t="s">
        <v>5</v>
      </c>
      <c r="B2619">
        <v>2065</v>
      </c>
      <c r="C2619" t="s">
        <v>19</v>
      </c>
      <c r="D2619" t="s">
        <v>32</v>
      </c>
      <c r="E2619">
        <v>289.48</v>
      </c>
      <c r="F2619" s="8"/>
    </row>
    <row r="2620" spans="1:6" ht="15.75" hidden="1" thickBot="1" x14ac:dyDescent="0.3">
      <c r="A2620" t="s">
        <v>5</v>
      </c>
      <c r="B2620">
        <v>2065</v>
      </c>
      <c r="C2620" t="s">
        <v>20</v>
      </c>
      <c r="D2620" t="s">
        <v>32</v>
      </c>
      <c r="E2620">
        <v>308.14</v>
      </c>
      <c r="F2620" s="8"/>
    </row>
    <row r="2621" spans="1:6" ht="15.75" hidden="1" thickBot="1" x14ac:dyDescent="0.3">
      <c r="A2621" t="s">
        <v>5</v>
      </c>
      <c r="B2621">
        <v>2065</v>
      </c>
      <c r="C2621" t="s">
        <v>21</v>
      </c>
      <c r="D2621" t="s">
        <v>32</v>
      </c>
      <c r="E2621">
        <v>284.58999999999997</v>
      </c>
      <c r="F2621" s="8"/>
    </row>
    <row r="2622" spans="1:6" ht="15.75" hidden="1" thickBot="1" x14ac:dyDescent="0.3">
      <c r="A2622" t="s">
        <v>5</v>
      </c>
      <c r="B2622">
        <v>2065</v>
      </c>
      <c r="C2622" t="s">
        <v>22</v>
      </c>
      <c r="D2622" t="s">
        <v>32</v>
      </c>
      <c r="E2622">
        <v>262.74</v>
      </c>
      <c r="F2622" s="8"/>
    </row>
    <row r="2623" spans="1:6" ht="15.75" hidden="1" thickBot="1" x14ac:dyDescent="0.3">
      <c r="A2623" t="s">
        <v>5</v>
      </c>
      <c r="B2623">
        <v>2065</v>
      </c>
      <c r="C2623" t="s">
        <v>23</v>
      </c>
      <c r="D2623" t="s">
        <v>32</v>
      </c>
      <c r="E2623">
        <v>221.46</v>
      </c>
      <c r="F2623" s="8"/>
    </row>
    <row r="2624" spans="1:6" ht="15.75" hidden="1" thickBot="1" x14ac:dyDescent="0.3">
      <c r="A2624" t="s">
        <v>5</v>
      </c>
      <c r="B2624">
        <v>2065</v>
      </c>
      <c r="C2624" t="s">
        <v>24</v>
      </c>
      <c r="D2624" t="s">
        <v>32</v>
      </c>
      <c r="E2624">
        <v>183.97</v>
      </c>
      <c r="F2624" s="8"/>
    </row>
    <row r="2625" spans="1:6" ht="15.75" hidden="1" thickBot="1" x14ac:dyDescent="0.3">
      <c r="A2625" t="s">
        <v>5</v>
      </c>
      <c r="B2625">
        <v>2065</v>
      </c>
      <c r="C2625" t="s">
        <v>25</v>
      </c>
      <c r="D2625" t="s">
        <v>32</v>
      </c>
      <c r="E2625">
        <v>123.53</v>
      </c>
      <c r="F2625" s="8"/>
    </row>
    <row r="2626" spans="1:6" ht="15.75" hidden="1" thickBot="1" x14ac:dyDescent="0.3">
      <c r="A2626" t="s">
        <v>5</v>
      </c>
      <c r="B2626">
        <v>2065</v>
      </c>
      <c r="C2626" t="s">
        <v>26</v>
      </c>
      <c r="D2626" t="s">
        <v>32</v>
      </c>
      <c r="E2626">
        <v>63.88</v>
      </c>
      <c r="F2626" s="8"/>
    </row>
    <row r="2627" spans="1:6" ht="15.75" hidden="1" thickBot="1" x14ac:dyDescent="0.3">
      <c r="A2627" t="s">
        <v>5</v>
      </c>
      <c r="B2627">
        <v>2065</v>
      </c>
      <c r="C2627" t="s">
        <v>6</v>
      </c>
      <c r="D2627" t="s">
        <v>33</v>
      </c>
      <c r="E2627">
        <v>0</v>
      </c>
      <c r="F2627" s="8"/>
    </row>
    <row r="2628" spans="1:6" ht="15.75" hidden="1" thickBot="1" x14ac:dyDescent="0.3">
      <c r="A2628" t="s">
        <v>5</v>
      </c>
      <c r="B2628">
        <v>2065</v>
      </c>
      <c r="C2628" t="s">
        <v>7</v>
      </c>
      <c r="D2628" t="s">
        <v>33</v>
      </c>
      <c r="E2628">
        <v>0</v>
      </c>
      <c r="F2628" s="8"/>
    </row>
    <row r="2629" spans="1:6" ht="15.75" hidden="1" thickBot="1" x14ac:dyDescent="0.3">
      <c r="A2629" t="s">
        <v>5</v>
      </c>
      <c r="B2629">
        <v>2065</v>
      </c>
      <c r="C2629" t="s">
        <v>8</v>
      </c>
      <c r="D2629" t="s">
        <v>33</v>
      </c>
      <c r="E2629">
        <v>0</v>
      </c>
      <c r="F2629" s="8"/>
    </row>
    <row r="2630" spans="1:6" ht="15.75" hidden="1" thickBot="1" x14ac:dyDescent="0.3">
      <c r="A2630" t="s">
        <v>5</v>
      </c>
      <c r="B2630">
        <v>2065</v>
      </c>
      <c r="C2630" t="s">
        <v>9</v>
      </c>
      <c r="D2630" t="s">
        <v>33</v>
      </c>
      <c r="E2630">
        <v>0</v>
      </c>
      <c r="F2630" s="8"/>
    </row>
    <row r="2631" spans="1:6" ht="15.75" hidden="1" thickBot="1" x14ac:dyDescent="0.3">
      <c r="A2631" t="s">
        <v>5</v>
      </c>
      <c r="B2631">
        <v>2065</v>
      </c>
      <c r="C2631" t="s">
        <v>10</v>
      </c>
      <c r="D2631" t="s">
        <v>33</v>
      </c>
      <c r="E2631">
        <v>43.18</v>
      </c>
      <c r="F2631" s="8"/>
    </row>
    <row r="2632" spans="1:6" ht="15.75" hidden="1" thickBot="1" x14ac:dyDescent="0.3">
      <c r="A2632" t="s">
        <v>5</v>
      </c>
      <c r="B2632">
        <v>2065</v>
      </c>
      <c r="C2632" t="s">
        <v>11</v>
      </c>
      <c r="D2632" t="s">
        <v>33</v>
      </c>
      <c r="E2632">
        <v>223.87</v>
      </c>
      <c r="F2632" s="8"/>
    </row>
    <row r="2633" spans="1:6" ht="15.75" hidden="1" thickBot="1" x14ac:dyDescent="0.3">
      <c r="A2633" t="s">
        <v>5</v>
      </c>
      <c r="B2633">
        <v>2065</v>
      </c>
      <c r="C2633" t="s">
        <v>12</v>
      </c>
      <c r="D2633" t="s">
        <v>33</v>
      </c>
      <c r="E2633">
        <v>298.05</v>
      </c>
      <c r="F2633" s="8"/>
    </row>
    <row r="2634" spans="1:6" ht="15.75" hidden="1" thickBot="1" x14ac:dyDescent="0.3">
      <c r="A2634" t="s">
        <v>5</v>
      </c>
      <c r="B2634">
        <v>2065</v>
      </c>
      <c r="C2634" t="s">
        <v>13</v>
      </c>
      <c r="D2634" t="s">
        <v>33</v>
      </c>
      <c r="E2634">
        <v>301.17</v>
      </c>
      <c r="F2634" s="8"/>
    </row>
    <row r="2635" spans="1:6" ht="15.75" hidden="1" thickBot="1" x14ac:dyDescent="0.3">
      <c r="A2635" t="s">
        <v>5</v>
      </c>
      <c r="B2635">
        <v>2065</v>
      </c>
      <c r="C2635" t="s">
        <v>14</v>
      </c>
      <c r="D2635" t="s">
        <v>33</v>
      </c>
      <c r="E2635">
        <v>293.93</v>
      </c>
      <c r="F2635" s="8"/>
    </row>
    <row r="2636" spans="1:6" ht="15.75" hidden="1" thickBot="1" x14ac:dyDescent="0.3">
      <c r="A2636" t="s">
        <v>5</v>
      </c>
      <c r="B2636">
        <v>2065</v>
      </c>
      <c r="C2636" t="s">
        <v>15</v>
      </c>
      <c r="D2636" t="s">
        <v>33</v>
      </c>
      <c r="E2636">
        <v>280.19</v>
      </c>
      <c r="F2636" s="8"/>
    </row>
    <row r="2637" spans="1:6" ht="15.75" hidden="1" thickBot="1" x14ac:dyDescent="0.3">
      <c r="A2637" t="s">
        <v>5</v>
      </c>
      <c r="B2637">
        <v>2065</v>
      </c>
      <c r="C2637" t="s">
        <v>16</v>
      </c>
      <c r="D2637" t="s">
        <v>33</v>
      </c>
      <c r="E2637">
        <v>264.08999999999997</v>
      </c>
      <c r="F2637" s="8"/>
    </row>
    <row r="2638" spans="1:6" ht="15.75" hidden="1" thickBot="1" x14ac:dyDescent="0.3">
      <c r="A2638" t="s">
        <v>5</v>
      </c>
      <c r="B2638">
        <v>2065</v>
      </c>
      <c r="C2638" t="s">
        <v>17</v>
      </c>
      <c r="D2638" t="s">
        <v>33</v>
      </c>
      <c r="E2638">
        <v>249.64</v>
      </c>
      <c r="F2638" s="8"/>
    </row>
    <row r="2639" spans="1:6" ht="15.75" hidden="1" thickBot="1" x14ac:dyDescent="0.3">
      <c r="A2639" t="s">
        <v>5</v>
      </c>
      <c r="B2639">
        <v>2065</v>
      </c>
      <c r="C2639" t="s">
        <v>18</v>
      </c>
      <c r="D2639" t="s">
        <v>33</v>
      </c>
      <c r="E2639">
        <v>230.82</v>
      </c>
      <c r="F2639" s="8"/>
    </row>
    <row r="2640" spans="1:6" ht="15.75" hidden="1" thickBot="1" x14ac:dyDescent="0.3">
      <c r="A2640" t="s">
        <v>5</v>
      </c>
      <c r="B2640">
        <v>2065</v>
      </c>
      <c r="C2640" t="s">
        <v>19</v>
      </c>
      <c r="D2640" t="s">
        <v>33</v>
      </c>
      <c r="E2640">
        <v>228.37</v>
      </c>
      <c r="F2640" s="8"/>
    </row>
    <row r="2641" spans="1:37" ht="15.75" hidden="1" thickBot="1" x14ac:dyDescent="0.3">
      <c r="A2641" t="s">
        <v>5</v>
      </c>
      <c r="B2641">
        <v>2065</v>
      </c>
      <c r="C2641" t="s">
        <v>20</v>
      </c>
      <c r="D2641" t="s">
        <v>33</v>
      </c>
      <c r="E2641">
        <v>224.79</v>
      </c>
      <c r="F2641" s="8"/>
    </row>
    <row r="2642" spans="1:37" ht="15.75" hidden="1" thickBot="1" x14ac:dyDescent="0.3">
      <c r="A2642" t="s">
        <v>5</v>
      </c>
      <c r="B2642">
        <v>2065</v>
      </c>
      <c r="C2642" t="s">
        <v>21</v>
      </c>
      <c r="D2642" t="s">
        <v>33</v>
      </c>
      <c r="E2642">
        <v>192.33</v>
      </c>
      <c r="F2642" s="8"/>
    </row>
    <row r="2643" spans="1:37" ht="15.75" hidden="1" thickBot="1" x14ac:dyDescent="0.3">
      <c r="A2643" t="s">
        <v>5</v>
      </c>
      <c r="B2643">
        <v>2065</v>
      </c>
      <c r="C2643" t="s">
        <v>22</v>
      </c>
      <c r="D2643" t="s">
        <v>33</v>
      </c>
      <c r="E2643">
        <v>164.9</v>
      </c>
      <c r="F2643" s="8"/>
    </row>
    <row r="2644" spans="1:37" ht="15.75" hidden="1" thickBot="1" x14ac:dyDescent="0.3">
      <c r="A2644" t="s">
        <v>5</v>
      </c>
      <c r="B2644">
        <v>2065</v>
      </c>
      <c r="C2644" t="s">
        <v>23</v>
      </c>
      <c r="D2644" t="s">
        <v>33</v>
      </c>
      <c r="E2644">
        <v>129.41999999999999</v>
      </c>
      <c r="F2644" s="8"/>
    </row>
    <row r="2645" spans="1:37" ht="15.75" hidden="1" thickBot="1" x14ac:dyDescent="0.3">
      <c r="A2645" t="s">
        <v>5</v>
      </c>
      <c r="B2645">
        <v>2065</v>
      </c>
      <c r="C2645" t="s">
        <v>24</v>
      </c>
      <c r="D2645" t="s">
        <v>33</v>
      </c>
      <c r="E2645">
        <v>100.6</v>
      </c>
      <c r="F2645" s="8"/>
    </row>
    <row r="2646" spans="1:37" ht="15.75" hidden="1" thickBot="1" x14ac:dyDescent="0.3">
      <c r="A2646" t="s">
        <v>5</v>
      </c>
      <c r="B2646">
        <v>2065</v>
      </c>
      <c r="C2646" t="s">
        <v>25</v>
      </c>
      <c r="D2646" t="s">
        <v>33</v>
      </c>
      <c r="E2646">
        <v>62.7</v>
      </c>
      <c r="F2646" s="8"/>
    </row>
    <row r="2647" spans="1:37" ht="15.75" hidden="1" thickBot="1" x14ac:dyDescent="0.3">
      <c r="A2647" t="s">
        <v>5</v>
      </c>
      <c r="B2647">
        <v>2065</v>
      </c>
      <c r="C2647" t="s">
        <v>26</v>
      </c>
      <c r="D2647" t="s">
        <v>33</v>
      </c>
      <c r="E2647">
        <v>30.26</v>
      </c>
      <c r="F2647" s="12"/>
    </row>
    <row r="2648" spans="1:37" ht="15.75" thickBot="1" x14ac:dyDescent="0.3">
      <c r="A2648" t="s">
        <v>5</v>
      </c>
      <c r="B2648">
        <v>2070</v>
      </c>
      <c r="C2648" t="s">
        <v>6</v>
      </c>
      <c r="D2648" t="s">
        <v>27</v>
      </c>
      <c r="E2648">
        <v>423.54</v>
      </c>
      <c r="F2648" s="4">
        <f t="shared" ref="F2648" si="623">E2648+E2649+E2650+E2672+E2693+E2714+E2735+E2756+E2777</f>
        <v>1740.3700000000001</v>
      </c>
      <c r="G2648" s="17">
        <f t="shared" ref="G2648:G2654" si="624">F2648/1000</f>
        <v>1.7403700000000002</v>
      </c>
      <c r="H2648" s="18" t="s">
        <v>137</v>
      </c>
      <c r="I2648" s="17">
        <f t="shared" ref="I2648" si="625">E2648+E2649+E2650</f>
        <v>1296.95</v>
      </c>
      <c r="J2648" s="19">
        <f t="shared" ref="J2648:J2654" si="626">I2648/1000</f>
        <v>1.29695</v>
      </c>
      <c r="K2648" s="18" t="s">
        <v>117</v>
      </c>
      <c r="L2648">
        <f>SUM(N2648:O2648)</f>
        <v>1.9481600000000001</v>
      </c>
      <c r="M2648" s="17">
        <f t="shared" ref="M2648" si="627">G2648</f>
        <v>1.7403700000000002</v>
      </c>
      <c r="N2648" s="19">
        <f t="shared" ref="N2648" si="628">J2663+J2664+J2665</f>
        <v>4.8890000000000003E-2</v>
      </c>
      <c r="O2648" s="19">
        <f t="shared" ref="O2648" si="629">J2666+J2667</f>
        <v>1.89927</v>
      </c>
      <c r="P2648" s="19">
        <f t="shared" ref="P2648" si="630">J2668</f>
        <v>6.0424100000000012</v>
      </c>
      <c r="Q2648" s="18">
        <f t="shared" ref="Q2648" si="631">O2648/N2648</f>
        <v>38.847821640417258</v>
      </c>
      <c r="R2648" s="5">
        <f t="shared" ref="R2648" si="632">J2648</f>
        <v>1.29695</v>
      </c>
      <c r="S2648" s="6">
        <f>J2649+J2650+J2651+J2656+J2657+J2658</f>
        <v>0.80717000000000017</v>
      </c>
      <c r="T2648" s="6">
        <f>J2652+J2653+J2659+J2660</f>
        <v>7.6268200000000004</v>
      </c>
      <c r="U2648" s="6"/>
      <c r="V2648" s="7">
        <f t="shared" ref="V2648" si="633">T2648/S2648</f>
        <v>9.4488397735297376</v>
      </c>
      <c r="W2648" s="5">
        <f>J2648</f>
        <v>1.29695</v>
      </c>
      <c r="X2648" s="6">
        <f>J2649+J2650+J2651</f>
        <v>0.48763000000000006</v>
      </c>
      <c r="Y2648" s="6">
        <f>J2652+J2653</f>
        <v>4.6546399999999997</v>
      </c>
      <c r="Z2648" s="6">
        <f>J2654</f>
        <v>3.2917199999999998</v>
      </c>
      <c r="AA2648" s="7">
        <f>Y2648/X2648</f>
        <v>9.5454340381026572</v>
      </c>
      <c r="AB2648" s="5">
        <f>G2648</f>
        <v>1.7403700000000002</v>
      </c>
      <c r="AC2648" s="6">
        <f>G2649+G2650+G2651</f>
        <v>0.13381999999999999</v>
      </c>
      <c r="AD2648" s="6">
        <f>G2652+G2653</f>
        <v>4.5650300000000001</v>
      </c>
      <c r="AE2648" s="6">
        <f>G2654</f>
        <v>3.2917199999999998</v>
      </c>
      <c r="AF2648" s="7">
        <f>AD2648/AC2648</f>
        <v>34.113211777013902</v>
      </c>
      <c r="AG2648" s="5">
        <f>G2648</f>
        <v>1.7403700000000002</v>
      </c>
      <c r="AH2648" s="6">
        <f>G2649+G2650+G2651+G2652</f>
        <v>2.4175599999999999</v>
      </c>
      <c r="AI2648" s="6">
        <f>+G2653</f>
        <v>2.2812899999999998</v>
      </c>
      <c r="AJ2648" s="6">
        <f>G2654</f>
        <v>3.2917199999999998</v>
      </c>
      <c r="AK2648" s="7">
        <f>AI2648/AH2648</f>
        <v>0.94363325005377319</v>
      </c>
    </row>
    <row r="2649" spans="1:37" ht="15.75" hidden="1" thickBot="1" x14ac:dyDescent="0.3">
      <c r="A2649" t="s">
        <v>5</v>
      </c>
      <c r="B2649">
        <v>2070</v>
      </c>
      <c r="C2649" t="s">
        <v>7</v>
      </c>
      <c r="D2649" t="s">
        <v>27</v>
      </c>
      <c r="E2649">
        <v>434.04</v>
      </c>
      <c r="F2649" s="8">
        <f t="shared" ref="F2649" si="634">E2673+E2674+E2675+E2676+E2677+E2678+E2679+E2680+E2681+E2694+E2695+E2696+E2697+E2698+E2699+E2700+E2701+E2702</f>
        <v>4.6900000000000004</v>
      </c>
      <c r="G2649" s="5">
        <f t="shared" si="624"/>
        <v>4.6900000000000006E-3</v>
      </c>
      <c r="H2649" s="7" t="s">
        <v>43</v>
      </c>
      <c r="I2649" s="5">
        <f t="shared" ref="I2649" si="635">E2672+E2673+E2674+E2675+E2676+E2677+E2678+E2679+E2680+E2681+E2693+E2694+E2695+E2696+E2697+E2698+E2699+E2700+E2701+E2702</f>
        <v>5.1300000000000008</v>
      </c>
      <c r="J2649" s="6">
        <f t="shared" si="626"/>
        <v>5.1300000000000009E-3</v>
      </c>
      <c r="K2649" s="7" t="s">
        <v>43</v>
      </c>
      <c r="M2649" s="5"/>
      <c r="N2649" s="6"/>
      <c r="O2649" s="6"/>
      <c r="P2649" s="6"/>
      <c r="Q2649" s="7"/>
      <c r="R2649" s="5"/>
      <c r="S2649" s="6"/>
      <c r="T2649" s="6"/>
      <c r="U2649" s="6"/>
      <c r="V2649" s="6"/>
      <c r="W2649" s="5"/>
      <c r="X2649" s="6"/>
      <c r="Y2649" s="6"/>
      <c r="Z2649" s="6"/>
      <c r="AA2649" s="6"/>
      <c r="AB2649" s="5"/>
      <c r="AC2649" s="6"/>
      <c r="AD2649" s="6"/>
      <c r="AE2649" s="6"/>
      <c r="AF2649" s="6"/>
      <c r="AG2649" s="5"/>
      <c r="AH2649" s="6"/>
      <c r="AI2649" s="6"/>
      <c r="AJ2649" s="6"/>
      <c r="AK2649" s="7"/>
    </row>
    <row r="2650" spans="1:37" ht="15.75" hidden="1" thickBot="1" x14ac:dyDescent="0.3">
      <c r="A2650" t="s">
        <v>5</v>
      </c>
      <c r="B2650">
        <v>2070</v>
      </c>
      <c r="C2650" t="s">
        <v>8</v>
      </c>
      <c r="D2650" t="s">
        <v>27</v>
      </c>
      <c r="E2650">
        <v>439.37</v>
      </c>
      <c r="F2650" s="8">
        <f t="shared" ref="F2650" si="636">E2715+E2716+E2717+E2718+E2719+E2720+E2721+E2722+E2723</f>
        <v>8.68</v>
      </c>
      <c r="G2650" s="5">
        <f t="shared" si="624"/>
        <v>8.6800000000000002E-3</v>
      </c>
      <c r="H2650" s="7" t="s">
        <v>30</v>
      </c>
      <c r="I2650" s="5">
        <f t="shared" ref="I2650" si="637">E2714+E2715+E2716+E2717+E2718+E2719+E2720+E2721+E2722+E2723</f>
        <v>46.079999999999991</v>
      </c>
      <c r="J2650" s="6">
        <f t="shared" si="626"/>
        <v>4.6079999999999989E-2</v>
      </c>
      <c r="K2650" s="7" t="s">
        <v>30</v>
      </c>
      <c r="M2650" s="5"/>
      <c r="N2650" s="6"/>
      <c r="O2650" s="6"/>
      <c r="P2650" s="6"/>
      <c r="Q2650" s="7"/>
      <c r="R2650" s="5"/>
      <c r="S2650" s="6"/>
      <c r="T2650" s="6"/>
      <c r="U2650" s="6"/>
      <c r="V2650" s="6"/>
      <c r="W2650" s="5"/>
      <c r="X2650" s="6"/>
      <c r="Y2650" s="6"/>
      <c r="Z2650" s="6"/>
      <c r="AA2650" s="6"/>
      <c r="AB2650" s="5"/>
      <c r="AC2650" s="6"/>
      <c r="AD2650" s="6"/>
      <c r="AE2650" s="6"/>
      <c r="AF2650" s="6"/>
      <c r="AG2650" s="5"/>
      <c r="AH2650" s="6"/>
      <c r="AI2650" s="6"/>
      <c r="AJ2650" s="6"/>
      <c r="AK2650" s="7"/>
    </row>
    <row r="2651" spans="1:37" ht="15.75" hidden="1" thickBot="1" x14ac:dyDescent="0.3">
      <c r="A2651" t="s">
        <v>5</v>
      </c>
      <c r="B2651">
        <v>2070</v>
      </c>
      <c r="C2651" t="s">
        <v>9</v>
      </c>
      <c r="D2651" t="s">
        <v>27</v>
      </c>
      <c r="E2651">
        <v>0</v>
      </c>
      <c r="F2651" s="8">
        <f t="shared" ref="F2651" si="638">E2736+E2737+E2738+E2739+E2740+E2741+E2742+E2743+E2744</f>
        <v>120.45</v>
      </c>
      <c r="G2651" s="5">
        <f t="shared" si="624"/>
        <v>0.12045</v>
      </c>
      <c r="H2651" s="7" t="s">
        <v>44</v>
      </c>
      <c r="I2651" s="5">
        <f t="shared" ref="I2651" si="639">E2735+E2736+E2737+E2738+E2739+E2740+E2741+E2742+E2743+E2744</f>
        <v>436.42000000000007</v>
      </c>
      <c r="J2651" s="6">
        <f t="shared" si="626"/>
        <v>0.43642000000000009</v>
      </c>
      <c r="K2651" s="7" t="s">
        <v>44</v>
      </c>
      <c r="M2651" s="5"/>
      <c r="N2651" s="6"/>
      <c r="O2651" s="6"/>
      <c r="P2651" s="6"/>
      <c r="Q2651" s="7"/>
      <c r="R2651" s="5"/>
      <c r="S2651" s="6"/>
      <c r="T2651" s="6"/>
      <c r="U2651" s="6"/>
      <c r="V2651" s="6"/>
      <c r="W2651" s="5"/>
      <c r="X2651" s="6"/>
      <c r="Y2651" s="6"/>
      <c r="Z2651" s="6"/>
      <c r="AA2651" s="6"/>
      <c r="AB2651" s="5"/>
      <c r="AC2651" s="6"/>
      <c r="AD2651" s="6"/>
      <c r="AE2651" s="6"/>
      <c r="AF2651" s="6"/>
      <c r="AG2651" s="5"/>
      <c r="AH2651" s="6"/>
      <c r="AI2651" s="6"/>
      <c r="AJ2651" s="6"/>
      <c r="AK2651" s="7"/>
    </row>
    <row r="2652" spans="1:37" ht="15.75" hidden="1" thickBot="1" x14ac:dyDescent="0.3">
      <c r="A2652" t="s">
        <v>5</v>
      </c>
      <c r="B2652">
        <v>2070</v>
      </c>
      <c r="C2652" t="s">
        <v>10</v>
      </c>
      <c r="D2652" t="s">
        <v>27</v>
      </c>
      <c r="E2652">
        <v>0</v>
      </c>
      <c r="F2652" s="8">
        <f t="shared" ref="F2652" si="640">+E2757+E2758+E2759+E2760+E2761+E2762+E2763+E2764+E2765</f>
        <v>2283.7399999999998</v>
      </c>
      <c r="G2652" s="5">
        <f t="shared" si="624"/>
        <v>2.2837399999999999</v>
      </c>
      <c r="H2652" s="7" t="s">
        <v>45</v>
      </c>
      <c r="I2652" s="5">
        <f t="shared" ref="I2652" si="641">E2756+E2757+E2758+E2759+E2760+E2761+E2762+E2763+E2764+E2765</f>
        <v>2373.35</v>
      </c>
      <c r="J2652" s="6">
        <f t="shared" si="626"/>
        <v>2.3733499999999998</v>
      </c>
      <c r="K2652" s="7" t="s">
        <v>45</v>
      </c>
      <c r="M2652" s="5"/>
      <c r="N2652" s="6"/>
      <c r="O2652" s="6"/>
      <c r="P2652" s="6"/>
      <c r="Q2652" s="7"/>
      <c r="R2652" s="5"/>
      <c r="S2652" s="6"/>
      <c r="T2652" s="6"/>
      <c r="U2652" s="6"/>
      <c r="V2652" s="6"/>
      <c r="W2652" s="5"/>
      <c r="X2652" s="6"/>
      <c r="Y2652" s="6"/>
      <c r="Z2652" s="6"/>
      <c r="AA2652" s="6"/>
      <c r="AB2652" s="5"/>
      <c r="AC2652" s="6"/>
      <c r="AD2652" s="6"/>
      <c r="AE2652" s="6"/>
      <c r="AF2652" s="6"/>
      <c r="AG2652" s="5"/>
      <c r="AH2652" s="6"/>
      <c r="AI2652" s="6"/>
      <c r="AJ2652" s="6"/>
      <c r="AK2652" s="7"/>
    </row>
    <row r="2653" spans="1:37" ht="15.75" hidden="1" thickBot="1" x14ac:dyDescent="0.3">
      <c r="A2653" t="s">
        <v>5</v>
      </c>
      <c r="B2653">
        <v>2070</v>
      </c>
      <c r="C2653" t="s">
        <v>11</v>
      </c>
      <c r="D2653" t="s">
        <v>27</v>
      </c>
      <c r="E2653">
        <v>0</v>
      </c>
      <c r="F2653" s="8">
        <f t="shared" ref="F2653" si="642">E2778+E2779+E2780+E2781+E2782+E2783+E2784+E2785+E2786</f>
        <v>2281.29</v>
      </c>
      <c r="G2653" s="5">
        <f t="shared" si="624"/>
        <v>2.2812899999999998</v>
      </c>
      <c r="H2653" s="7" t="s">
        <v>46</v>
      </c>
      <c r="I2653" s="5">
        <f t="shared" ref="I2653" si="643">E2777+E2778+E2779+E2780+E2781+E2782+E2783+E2784+E2785+E2786</f>
        <v>2281.29</v>
      </c>
      <c r="J2653" s="6">
        <f t="shared" si="626"/>
        <v>2.2812899999999998</v>
      </c>
      <c r="K2653" s="7" t="s">
        <v>46</v>
      </c>
      <c r="M2653" s="5"/>
      <c r="N2653" s="6"/>
      <c r="O2653" s="6"/>
      <c r="P2653" s="6"/>
      <c r="Q2653" s="7"/>
      <c r="R2653" s="5"/>
      <c r="S2653" s="6"/>
      <c r="T2653" s="6"/>
      <c r="U2653" s="6"/>
      <c r="V2653" s="6"/>
      <c r="W2653" s="5"/>
      <c r="X2653" s="6"/>
      <c r="Y2653" s="6"/>
      <c r="Z2653" s="6"/>
      <c r="AA2653" s="6"/>
      <c r="AB2653" s="5"/>
      <c r="AC2653" s="6"/>
      <c r="AD2653" s="6"/>
      <c r="AE2653" s="6"/>
      <c r="AF2653" s="6"/>
      <c r="AG2653" s="5"/>
      <c r="AH2653" s="6"/>
      <c r="AI2653" s="6"/>
      <c r="AJ2653" s="6"/>
      <c r="AK2653" s="7"/>
    </row>
    <row r="2654" spans="1:37" ht="15.75" hidden="1" thickBot="1" x14ac:dyDescent="0.3">
      <c r="A2654" t="s">
        <v>5</v>
      </c>
      <c r="B2654">
        <v>2070</v>
      </c>
      <c r="C2654" t="s">
        <v>12</v>
      </c>
      <c r="D2654" t="s">
        <v>27</v>
      </c>
      <c r="E2654">
        <v>0</v>
      </c>
      <c r="F2654" s="8">
        <f t="shared" ref="F2654" si="644">E2682+E2683+E2684+E2685+E2686+E2687+E2688+E2689+E2703+E2704+E2705+E2706+E2707+E2708+E2709+E2710+E2724+E2725+E2726+E2727+E2728+E2729+E2730+E2731+E2745+E2746+E2747+E2748+E2749+E2750+E2751+E2752+E2766+E2767+E2768+E2769+E2770+E2771+E2772+E2773+E2787+E2788+E2789+E2790+E2791+E2792+E2793+E2794</f>
        <v>3291.72</v>
      </c>
      <c r="G2654" s="9">
        <f t="shared" si="624"/>
        <v>3.2917199999999998</v>
      </c>
      <c r="H2654" s="11" t="s">
        <v>138</v>
      </c>
      <c r="I2654" s="9">
        <f t="shared" ref="I2654" si="645">E2682+E2683+E2684+E2685+E2686+E2687+E2688+E2689+E2703+E2704+E2705+E2706+E2707+E2708+E2709+E2710+E2724+E2725+E2726+E2727+E2728+E2729+E2730+E2731+E2745+E2746+E2747+E2748+E2749+E2750+E2751+E2752+E2766+E2767+E2768+E2769+E2770+E2771+E2772+E2773+E2787+E2788+E2789+E2790+E2791+E2792+E2793+E2794</f>
        <v>3291.72</v>
      </c>
      <c r="J2654" s="10">
        <f t="shared" si="626"/>
        <v>3.2917199999999998</v>
      </c>
      <c r="K2654" s="11" t="s">
        <v>138</v>
      </c>
      <c r="M2654" s="9"/>
      <c r="N2654" s="10"/>
      <c r="O2654" s="10"/>
      <c r="P2654" s="10"/>
      <c r="Q2654" s="11"/>
      <c r="R2654" s="9"/>
      <c r="S2654" s="10"/>
      <c r="T2654" s="10"/>
      <c r="U2654" s="10"/>
      <c r="V2654" s="10"/>
      <c r="W2654" s="9"/>
      <c r="X2654" s="10"/>
      <c r="Y2654" s="10"/>
      <c r="Z2654" s="10"/>
      <c r="AA2654" s="10"/>
      <c r="AB2654" s="9"/>
      <c r="AC2654" s="10"/>
      <c r="AD2654" s="10"/>
      <c r="AE2654" s="10"/>
      <c r="AF2654" s="10"/>
      <c r="AG2654" s="9"/>
      <c r="AH2654" s="10"/>
      <c r="AI2654" s="10"/>
      <c r="AJ2654" s="10"/>
      <c r="AK2654" s="11"/>
    </row>
    <row r="2655" spans="1:37" ht="15.75" hidden="1" thickBot="1" x14ac:dyDescent="0.3">
      <c r="A2655" t="s">
        <v>5</v>
      </c>
      <c r="B2655">
        <v>2070</v>
      </c>
      <c r="C2655" t="s">
        <v>13</v>
      </c>
      <c r="D2655" t="s">
        <v>27</v>
      </c>
      <c r="E2655">
        <v>0</v>
      </c>
      <c r="F2655" s="8"/>
    </row>
    <row r="2656" spans="1:37" ht="15.75" hidden="1" thickBot="1" x14ac:dyDescent="0.3">
      <c r="A2656" t="s">
        <v>5</v>
      </c>
      <c r="B2656">
        <v>2070</v>
      </c>
      <c r="C2656" t="s">
        <v>14</v>
      </c>
      <c r="D2656" t="s">
        <v>27</v>
      </c>
      <c r="E2656">
        <v>0</v>
      </c>
      <c r="F2656" s="8"/>
      <c r="H2656" s="20" t="s">
        <v>62</v>
      </c>
      <c r="I2656" s="19">
        <f t="shared" ref="I2656" si="646">E2682+E2683+E2684+E2685+E2686+E2687+E2688+E2689+E2703+E2704+E2705+E2706+E2707+E2708+E2709+E2710</f>
        <v>2.0300000000000002</v>
      </c>
      <c r="J2656" s="19">
        <f t="shared" ref="J2656:J2660" si="647">I2656/1000</f>
        <v>2.0300000000000001E-3</v>
      </c>
      <c r="K2656" s="18" t="s">
        <v>43</v>
      </c>
    </row>
    <row r="2657" spans="1:11" ht="15.75" hidden="1" thickBot="1" x14ac:dyDescent="0.3">
      <c r="A2657" t="s">
        <v>5</v>
      </c>
      <c r="B2657">
        <v>2070</v>
      </c>
      <c r="C2657" t="s">
        <v>15</v>
      </c>
      <c r="D2657" t="s">
        <v>27</v>
      </c>
      <c r="E2657">
        <v>0</v>
      </c>
      <c r="F2657" s="8"/>
      <c r="H2657" s="5"/>
      <c r="I2657" s="6">
        <f t="shared" ref="I2657" si="648">E2724+E2725+E2726+E2727+E2728+E2729+E2730+E2731</f>
        <v>25.47</v>
      </c>
      <c r="J2657" s="6">
        <f t="shared" si="647"/>
        <v>2.547E-2</v>
      </c>
      <c r="K2657" s="7" t="s">
        <v>30</v>
      </c>
    </row>
    <row r="2658" spans="1:11" ht="15.75" hidden="1" thickBot="1" x14ac:dyDescent="0.3">
      <c r="A2658" t="s">
        <v>5</v>
      </c>
      <c r="B2658">
        <v>2070</v>
      </c>
      <c r="C2658" t="s">
        <v>16</v>
      </c>
      <c r="D2658" t="s">
        <v>27</v>
      </c>
      <c r="E2658">
        <v>0</v>
      </c>
      <c r="F2658" s="8"/>
      <c r="H2658" s="5"/>
      <c r="I2658" s="6">
        <f t="shared" ref="I2658" si="649">E2745+E2746+E2747+E2748+E2749+E2750+E2751+E2752</f>
        <v>292.04000000000002</v>
      </c>
      <c r="J2658" s="6">
        <f t="shared" si="647"/>
        <v>0.29204000000000002</v>
      </c>
      <c r="K2658" s="7" t="s">
        <v>44</v>
      </c>
    </row>
    <row r="2659" spans="1:11" ht="15.75" hidden="1" thickBot="1" x14ac:dyDescent="0.3">
      <c r="A2659" t="s">
        <v>5</v>
      </c>
      <c r="B2659">
        <v>2070</v>
      </c>
      <c r="C2659" t="s">
        <v>17</v>
      </c>
      <c r="D2659" t="s">
        <v>27</v>
      </c>
      <c r="E2659">
        <v>0</v>
      </c>
      <c r="F2659" s="8"/>
      <c r="H2659" s="5"/>
      <c r="I2659" s="6">
        <f t="shared" ref="I2659" si="650">E2766+E2767+E2768+E2769+E2770+E2771+E2772+E2773</f>
        <v>1748.47</v>
      </c>
      <c r="J2659" s="6">
        <f t="shared" si="647"/>
        <v>1.74847</v>
      </c>
      <c r="K2659" s="7" t="s">
        <v>45</v>
      </c>
    </row>
    <row r="2660" spans="1:11" ht="15.75" hidden="1" thickBot="1" x14ac:dyDescent="0.3">
      <c r="A2660" t="s">
        <v>5</v>
      </c>
      <c r="B2660">
        <v>2070</v>
      </c>
      <c r="C2660" t="s">
        <v>18</v>
      </c>
      <c r="D2660" t="s">
        <v>27</v>
      </c>
      <c r="E2660">
        <v>0</v>
      </c>
      <c r="F2660" s="8"/>
      <c r="H2660" s="9"/>
      <c r="I2660" s="10">
        <f t="shared" ref="I2660" si="651">E2787+E2788+E2789+E2790+E2791+E2792+E2793+E2794</f>
        <v>1223.71</v>
      </c>
      <c r="J2660" s="10">
        <f t="shared" si="647"/>
        <v>1.2237100000000001</v>
      </c>
      <c r="K2660" s="11" t="s">
        <v>46</v>
      </c>
    </row>
    <row r="2661" spans="1:11" ht="15.75" hidden="1" thickBot="1" x14ac:dyDescent="0.3">
      <c r="A2661" t="s">
        <v>5</v>
      </c>
      <c r="B2661">
        <v>2070</v>
      </c>
      <c r="C2661" t="s">
        <v>19</v>
      </c>
      <c r="D2661" t="s">
        <v>27</v>
      </c>
      <c r="E2661">
        <v>0</v>
      </c>
      <c r="F2661" s="8"/>
    </row>
    <row r="2662" spans="1:11" ht="15.75" hidden="1" thickBot="1" x14ac:dyDescent="0.3">
      <c r="A2662" t="s">
        <v>5</v>
      </c>
      <c r="B2662">
        <v>2070</v>
      </c>
      <c r="C2662" t="s">
        <v>20</v>
      </c>
      <c r="D2662" t="s">
        <v>27</v>
      </c>
      <c r="E2662">
        <v>0</v>
      </c>
      <c r="F2662" s="8"/>
    </row>
    <row r="2663" spans="1:11" ht="15.75" hidden="1" thickBot="1" x14ac:dyDescent="0.3">
      <c r="A2663" t="s">
        <v>5</v>
      </c>
      <c r="B2663">
        <v>2070</v>
      </c>
      <c r="C2663" t="s">
        <v>21</v>
      </c>
      <c r="D2663" t="s">
        <v>27</v>
      </c>
      <c r="E2663">
        <v>0</v>
      </c>
      <c r="F2663" s="8"/>
      <c r="H2663" s="20" t="s">
        <v>139</v>
      </c>
      <c r="I2663" s="19">
        <f t="shared" ref="I2663" si="652">SUM(E2673:E2676)+SUM(E2694:E2697)</f>
        <v>1.95</v>
      </c>
      <c r="J2663" s="19">
        <f t="shared" ref="J2663:J2668" si="653">I2663/1000</f>
        <v>1.9499999999999999E-3</v>
      </c>
      <c r="K2663" s="18" t="s">
        <v>43</v>
      </c>
    </row>
    <row r="2664" spans="1:11" ht="15.75" hidden="1" thickBot="1" x14ac:dyDescent="0.3">
      <c r="A2664" t="s">
        <v>5</v>
      </c>
      <c r="B2664">
        <v>2070</v>
      </c>
      <c r="C2664" t="s">
        <v>22</v>
      </c>
      <c r="D2664" t="s">
        <v>27</v>
      </c>
      <c r="E2664">
        <v>0</v>
      </c>
      <c r="F2664" s="8"/>
      <c r="H2664" s="5"/>
      <c r="I2664" s="6">
        <f t="shared" ref="I2664" si="654">SUM(E2715:E2718)</f>
        <v>1.6999999999999997</v>
      </c>
      <c r="J2664" s="6">
        <f t="shared" si="653"/>
        <v>1.6999999999999997E-3</v>
      </c>
      <c r="K2664" s="7" t="s">
        <v>30</v>
      </c>
    </row>
    <row r="2665" spans="1:11" ht="15.75" hidden="1" thickBot="1" x14ac:dyDescent="0.3">
      <c r="A2665" t="s">
        <v>5</v>
      </c>
      <c r="B2665">
        <v>2070</v>
      </c>
      <c r="C2665" t="s">
        <v>23</v>
      </c>
      <c r="D2665" t="s">
        <v>27</v>
      </c>
      <c r="E2665">
        <v>0</v>
      </c>
      <c r="F2665" s="8"/>
      <c r="H2665" s="5"/>
      <c r="I2665" s="6">
        <f t="shared" ref="I2665" si="655">SUM(E2736:E2739)</f>
        <v>45.24</v>
      </c>
      <c r="J2665" s="6">
        <f t="shared" si="653"/>
        <v>4.5240000000000002E-2</v>
      </c>
      <c r="K2665" s="7" t="s">
        <v>44</v>
      </c>
    </row>
    <row r="2666" spans="1:11" ht="15.75" hidden="1" thickBot="1" x14ac:dyDescent="0.3">
      <c r="A2666" t="s">
        <v>5</v>
      </c>
      <c r="B2666">
        <v>2070</v>
      </c>
      <c r="C2666" t="s">
        <v>24</v>
      </c>
      <c r="D2666" t="s">
        <v>27</v>
      </c>
      <c r="E2666">
        <v>0</v>
      </c>
      <c r="F2666" s="8"/>
      <c r="H2666" s="5"/>
      <c r="I2666" s="6">
        <f t="shared" ref="I2666" si="656">SUM(E2757:E2760)</f>
        <v>1019.5300000000001</v>
      </c>
      <c r="J2666" s="6">
        <f t="shared" si="653"/>
        <v>1.01953</v>
      </c>
      <c r="K2666" s="7" t="s">
        <v>45</v>
      </c>
    </row>
    <row r="2667" spans="1:11" ht="15.75" hidden="1" thickBot="1" x14ac:dyDescent="0.3">
      <c r="A2667" t="s">
        <v>5</v>
      </c>
      <c r="B2667">
        <v>2070</v>
      </c>
      <c r="C2667" t="s">
        <v>25</v>
      </c>
      <c r="D2667" t="s">
        <v>27</v>
      </c>
      <c r="E2667">
        <v>0</v>
      </c>
      <c r="F2667" s="8"/>
      <c r="H2667" s="9"/>
      <c r="I2667" s="10">
        <f t="shared" ref="I2667" si="657">SUM(E2778:E2781)</f>
        <v>879.74</v>
      </c>
      <c r="J2667" s="10">
        <f t="shared" si="653"/>
        <v>0.87973999999999997</v>
      </c>
      <c r="K2667" s="11" t="s">
        <v>46</v>
      </c>
    </row>
    <row r="2668" spans="1:11" ht="15.75" hidden="1" thickBot="1" x14ac:dyDescent="0.3">
      <c r="A2668" t="s">
        <v>5</v>
      </c>
      <c r="B2668">
        <v>2070</v>
      </c>
      <c r="C2668" t="s">
        <v>26</v>
      </c>
      <c r="D2668" t="s">
        <v>27</v>
      </c>
      <c r="E2668">
        <v>0</v>
      </c>
      <c r="F2668" s="8"/>
      <c r="I2668">
        <f t="shared" ref="I2668" si="658">SUM(E2677:E2689)+SUM(E2698:E2710)+SUM(E2719:E2731)+SUM(E2740:E2752)+SUM(E2761:E2773)+SUM(E2782:E2794)</f>
        <v>6042.4100000000008</v>
      </c>
      <c r="J2668" s="6">
        <f t="shared" si="653"/>
        <v>6.0424100000000012</v>
      </c>
      <c r="K2668" s="6" t="s">
        <v>140</v>
      </c>
    </row>
    <row r="2669" spans="1:11" ht="15.75" hidden="1" thickBot="1" x14ac:dyDescent="0.3">
      <c r="A2669" t="s">
        <v>5</v>
      </c>
      <c r="B2669">
        <v>2070</v>
      </c>
      <c r="C2669" t="s">
        <v>6</v>
      </c>
      <c r="D2669" t="s">
        <v>28</v>
      </c>
      <c r="E2669">
        <v>0</v>
      </c>
      <c r="F2669" s="8"/>
    </row>
    <row r="2670" spans="1:11" ht="15.75" hidden="1" thickBot="1" x14ac:dyDescent="0.3">
      <c r="A2670" t="s">
        <v>5</v>
      </c>
      <c r="B2670">
        <v>2070</v>
      </c>
      <c r="C2670" t="s">
        <v>7</v>
      </c>
      <c r="D2670" t="s">
        <v>28</v>
      </c>
      <c r="E2670">
        <v>0</v>
      </c>
      <c r="F2670" s="8"/>
    </row>
    <row r="2671" spans="1:11" ht="15.75" hidden="1" thickBot="1" x14ac:dyDescent="0.3">
      <c r="A2671" t="s">
        <v>5</v>
      </c>
      <c r="B2671">
        <v>2070</v>
      </c>
      <c r="C2671" t="s">
        <v>8</v>
      </c>
      <c r="D2671" t="s">
        <v>28</v>
      </c>
      <c r="E2671">
        <v>0</v>
      </c>
      <c r="F2671" s="8"/>
    </row>
    <row r="2672" spans="1:11" ht="15.75" hidden="1" thickBot="1" x14ac:dyDescent="0.3">
      <c r="A2672" t="s">
        <v>5</v>
      </c>
      <c r="B2672">
        <v>2070</v>
      </c>
      <c r="C2672" t="s">
        <v>9</v>
      </c>
      <c r="D2672" t="s">
        <v>28</v>
      </c>
      <c r="E2672">
        <v>0</v>
      </c>
      <c r="F2672" s="8"/>
    </row>
    <row r="2673" spans="1:6" ht="15.75" hidden="1" thickBot="1" x14ac:dyDescent="0.3">
      <c r="A2673" t="s">
        <v>5</v>
      </c>
      <c r="B2673">
        <v>2070</v>
      </c>
      <c r="C2673" t="s">
        <v>10</v>
      </c>
      <c r="D2673" t="s">
        <v>28</v>
      </c>
      <c r="E2673">
        <v>0</v>
      </c>
      <c r="F2673" s="8"/>
    </row>
    <row r="2674" spans="1:6" ht="15.75" hidden="1" thickBot="1" x14ac:dyDescent="0.3">
      <c r="A2674" t="s">
        <v>5</v>
      </c>
      <c r="B2674">
        <v>2070</v>
      </c>
      <c r="C2674" t="s">
        <v>11</v>
      </c>
      <c r="D2674" t="s">
        <v>28</v>
      </c>
      <c r="E2674">
        <v>0</v>
      </c>
      <c r="F2674" s="8"/>
    </row>
    <row r="2675" spans="1:6" ht="15.75" hidden="1" thickBot="1" x14ac:dyDescent="0.3">
      <c r="A2675" t="s">
        <v>5</v>
      </c>
      <c r="B2675">
        <v>2070</v>
      </c>
      <c r="C2675" t="s">
        <v>12</v>
      </c>
      <c r="D2675" t="s">
        <v>28</v>
      </c>
      <c r="E2675">
        <v>0</v>
      </c>
      <c r="F2675" s="8"/>
    </row>
    <row r="2676" spans="1:6" ht="15.75" hidden="1" thickBot="1" x14ac:dyDescent="0.3">
      <c r="A2676" t="s">
        <v>5</v>
      </c>
      <c r="B2676">
        <v>2070</v>
      </c>
      <c r="C2676" t="s">
        <v>13</v>
      </c>
      <c r="D2676" t="s">
        <v>28</v>
      </c>
      <c r="E2676">
        <v>0</v>
      </c>
      <c r="F2676" s="8"/>
    </row>
    <row r="2677" spans="1:6" ht="15.75" hidden="1" thickBot="1" x14ac:dyDescent="0.3">
      <c r="A2677" t="s">
        <v>5</v>
      </c>
      <c r="B2677">
        <v>2070</v>
      </c>
      <c r="C2677" t="s">
        <v>14</v>
      </c>
      <c r="D2677" t="s">
        <v>28</v>
      </c>
      <c r="E2677">
        <v>0</v>
      </c>
      <c r="F2677" s="8"/>
    </row>
    <row r="2678" spans="1:6" ht="15.75" hidden="1" thickBot="1" x14ac:dyDescent="0.3">
      <c r="A2678" t="s">
        <v>5</v>
      </c>
      <c r="B2678">
        <v>2070</v>
      </c>
      <c r="C2678" t="s">
        <v>15</v>
      </c>
      <c r="D2678" t="s">
        <v>28</v>
      </c>
      <c r="E2678">
        <v>0</v>
      </c>
      <c r="F2678" s="8"/>
    </row>
    <row r="2679" spans="1:6" ht="15.75" hidden="1" thickBot="1" x14ac:dyDescent="0.3">
      <c r="A2679" t="s">
        <v>5</v>
      </c>
      <c r="B2679">
        <v>2070</v>
      </c>
      <c r="C2679" t="s">
        <v>16</v>
      </c>
      <c r="D2679" t="s">
        <v>28</v>
      </c>
      <c r="E2679">
        <v>0</v>
      </c>
      <c r="F2679" s="8"/>
    </row>
    <row r="2680" spans="1:6" ht="15.75" hidden="1" thickBot="1" x14ac:dyDescent="0.3">
      <c r="A2680" t="s">
        <v>5</v>
      </c>
      <c r="B2680">
        <v>2070</v>
      </c>
      <c r="C2680" t="s">
        <v>17</v>
      </c>
      <c r="D2680" t="s">
        <v>28</v>
      </c>
      <c r="E2680">
        <v>0</v>
      </c>
      <c r="F2680" s="8"/>
    </row>
    <row r="2681" spans="1:6" ht="15.75" hidden="1" thickBot="1" x14ac:dyDescent="0.3">
      <c r="A2681" t="s">
        <v>5</v>
      </c>
      <c r="B2681">
        <v>2070</v>
      </c>
      <c r="C2681" t="s">
        <v>18</v>
      </c>
      <c r="D2681" t="s">
        <v>28</v>
      </c>
      <c r="E2681">
        <v>0</v>
      </c>
      <c r="F2681" s="8"/>
    </row>
    <row r="2682" spans="1:6" ht="15.75" hidden="1" thickBot="1" x14ac:dyDescent="0.3">
      <c r="A2682" t="s">
        <v>5</v>
      </c>
      <c r="B2682">
        <v>2070</v>
      </c>
      <c r="C2682" t="s">
        <v>19</v>
      </c>
      <c r="D2682" t="s">
        <v>28</v>
      </c>
      <c r="E2682">
        <v>0</v>
      </c>
      <c r="F2682" s="8"/>
    </row>
    <row r="2683" spans="1:6" ht="15.75" hidden="1" thickBot="1" x14ac:dyDescent="0.3">
      <c r="A2683" t="s">
        <v>5</v>
      </c>
      <c r="B2683">
        <v>2070</v>
      </c>
      <c r="C2683" t="s">
        <v>20</v>
      </c>
      <c r="D2683" t="s">
        <v>28</v>
      </c>
      <c r="E2683">
        <v>0</v>
      </c>
      <c r="F2683" s="8"/>
    </row>
    <row r="2684" spans="1:6" ht="15.75" hidden="1" thickBot="1" x14ac:dyDescent="0.3">
      <c r="A2684" t="s">
        <v>5</v>
      </c>
      <c r="B2684">
        <v>2070</v>
      </c>
      <c r="C2684" t="s">
        <v>21</v>
      </c>
      <c r="D2684" t="s">
        <v>28</v>
      </c>
      <c r="E2684">
        <v>0</v>
      </c>
      <c r="F2684" s="8"/>
    </row>
    <row r="2685" spans="1:6" ht="15.75" hidden="1" thickBot="1" x14ac:dyDescent="0.3">
      <c r="A2685" t="s">
        <v>5</v>
      </c>
      <c r="B2685">
        <v>2070</v>
      </c>
      <c r="C2685" t="s">
        <v>22</v>
      </c>
      <c r="D2685" t="s">
        <v>28</v>
      </c>
      <c r="E2685">
        <v>0</v>
      </c>
      <c r="F2685" s="8"/>
    </row>
    <row r="2686" spans="1:6" ht="15.75" hidden="1" thickBot="1" x14ac:dyDescent="0.3">
      <c r="A2686" t="s">
        <v>5</v>
      </c>
      <c r="B2686">
        <v>2070</v>
      </c>
      <c r="C2686" t="s">
        <v>23</v>
      </c>
      <c r="D2686" t="s">
        <v>28</v>
      </c>
      <c r="E2686">
        <v>0</v>
      </c>
      <c r="F2686" s="8"/>
    </row>
    <row r="2687" spans="1:6" ht="15.75" hidden="1" thickBot="1" x14ac:dyDescent="0.3">
      <c r="A2687" t="s">
        <v>5</v>
      </c>
      <c r="B2687">
        <v>2070</v>
      </c>
      <c r="C2687" t="s">
        <v>24</v>
      </c>
      <c r="D2687" t="s">
        <v>28</v>
      </c>
      <c r="E2687">
        <v>0</v>
      </c>
      <c r="F2687" s="8"/>
    </row>
    <row r="2688" spans="1:6" ht="15.75" hidden="1" thickBot="1" x14ac:dyDescent="0.3">
      <c r="A2688" t="s">
        <v>5</v>
      </c>
      <c r="B2688">
        <v>2070</v>
      </c>
      <c r="C2688" t="s">
        <v>25</v>
      </c>
      <c r="D2688" t="s">
        <v>28</v>
      </c>
      <c r="E2688">
        <v>0</v>
      </c>
      <c r="F2688" s="8"/>
    </row>
    <row r="2689" spans="1:6" ht="15.75" hidden="1" thickBot="1" x14ac:dyDescent="0.3">
      <c r="A2689" t="s">
        <v>5</v>
      </c>
      <c r="B2689">
        <v>2070</v>
      </c>
      <c r="C2689" t="s">
        <v>26</v>
      </c>
      <c r="D2689" t="s">
        <v>28</v>
      </c>
      <c r="E2689">
        <v>0</v>
      </c>
      <c r="F2689" s="8"/>
    </row>
    <row r="2690" spans="1:6" ht="15.75" hidden="1" thickBot="1" x14ac:dyDescent="0.3">
      <c r="A2690" t="s">
        <v>5</v>
      </c>
      <c r="B2690">
        <v>2070</v>
      </c>
      <c r="C2690" t="s">
        <v>6</v>
      </c>
      <c r="D2690" t="s">
        <v>29</v>
      </c>
      <c r="E2690">
        <v>0</v>
      </c>
      <c r="F2690" s="8"/>
    </row>
    <row r="2691" spans="1:6" ht="15.75" hidden="1" thickBot="1" x14ac:dyDescent="0.3">
      <c r="A2691" t="s">
        <v>5</v>
      </c>
      <c r="B2691">
        <v>2070</v>
      </c>
      <c r="C2691" t="s">
        <v>7</v>
      </c>
      <c r="D2691" t="s">
        <v>29</v>
      </c>
      <c r="E2691">
        <v>0</v>
      </c>
      <c r="F2691" s="8"/>
    </row>
    <row r="2692" spans="1:6" ht="15.75" hidden="1" thickBot="1" x14ac:dyDescent="0.3">
      <c r="A2692" t="s">
        <v>5</v>
      </c>
      <c r="B2692">
        <v>2070</v>
      </c>
      <c r="C2692" t="s">
        <v>8</v>
      </c>
      <c r="D2692" t="s">
        <v>29</v>
      </c>
      <c r="E2692">
        <v>0</v>
      </c>
      <c r="F2692" s="8"/>
    </row>
    <row r="2693" spans="1:6" ht="15.75" hidden="1" thickBot="1" x14ac:dyDescent="0.3">
      <c r="A2693" t="s">
        <v>5</v>
      </c>
      <c r="B2693">
        <v>2070</v>
      </c>
      <c r="C2693" t="s">
        <v>9</v>
      </c>
      <c r="D2693" t="s">
        <v>29</v>
      </c>
      <c r="E2693">
        <v>0.44</v>
      </c>
      <c r="F2693" s="8"/>
    </row>
    <row r="2694" spans="1:6" ht="15.75" hidden="1" thickBot="1" x14ac:dyDescent="0.3">
      <c r="A2694" t="s">
        <v>5</v>
      </c>
      <c r="B2694">
        <v>2070</v>
      </c>
      <c r="C2694" t="s">
        <v>10</v>
      </c>
      <c r="D2694" t="s">
        <v>29</v>
      </c>
      <c r="E2694">
        <v>0.46</v>
      </c>
      <c r="F2694" s="8"/>
    </row>
    <row r="2695" spans="1:6" ht="15.75" hidden="1" thickBot="1" x14ac:dyDescent="0.3">
      <c r="A2695" t="s">
        <v>5</v>
      </c>
      <c r="B2695">
        <v>2070</v>
      </c>
      <c r="C2695" t="s">
        <v>11</v>
      </c>
      <c r="D2695" t="s">
        <v>29</v>
      </c>
      <c r="E2695">
        <v>0.47</v>
      </c>
      <c r="F2695" s="8"/>
    </row>
    <row r="2696" spans="1:6" ht="15.75" hidden="1" thickBot="1" x14ac:dyDescent="0.3">
      <c r="A2696" t="s">
        <v>5</v>
      </c>
      <c r="B2696">
        <v>2070</v>
      </c>
      <c r="C2696" t="s">
        <v>12</v>
      </c>
      <c r="D2696" t="s">
        <v>29</v>
      </c>
      <c r="E2696">
        <v>0.5</v>
      </c>
      <c r="F2696" s="8"/>
    </row>
    <row r="2697" spans="1:6" ht="15.75" hidden="1" thickBot="1" x14ac:dyDescent="0.3">
      <c r="A2697" t="s">
        <v>5</v>
      </c>
      <c r="B2697">
        <v>2070</v>
      </c>
      <c r="C2697" t="s">
        <v>13</v>
      </c>
      <c r="D2697" t="s">
        <v>29</v>
      </c>
      <c r="E2697">
        <v>0.52</v>
      </c>
      <c r="F2697" s="8"/>
    </row>
    <row r="2698" spans="1:6" ht="15.75" hidden="1" thickBot="1" x14ac:dyDescent="0.3">
      <c r="A2698" t="s">
        <v>5</v>
      </c>
      <c r="B2698">
        <v>2070</v>
      </c>
      <c r="C2698" t="s">
        <v>14</v>
      </c>
      <c r="D2698" t="s">
        <v>29</v>
      </c>
      <c r="E2698">
        <v>0.55000000000000004</v>
      </c>
      <c r="F2698" s="8"/>
    </row>
    <row r="2699" spans="1:6" ht="15.75" hidden="1" thickBot="1" x14ac:dyDescent="0.3">
      <c r="A2699" t="s">
        <v>5</v>
      </c>
      <c r="B2699">
        <v>2070</v>
      </c>
      <c r="C2699" t="s">
        <v>15</v>
      </c>
      <c r="D2699" t="s">
        <v>29</v>
      </c>
      <c r="E2699">
        <v>0.56000000000000005</v>
      </c>
      <c r="F2699" s="8"/>
    </row>
    <row r="2700" spans="1:6" ht="15.75" hidden="1" thickBot="1" x14ac:dyDescent="0.3">
      <c r="A2700" t="s">
        <v>5</v>
      </c>
      <c r="B2700">
        <v>2070</v>
      </c>
      <c r="C2700" t="s">
        <v>16</v>
      </c>
      <c r="D2700" t="s">
        <v>29</v>
      </c>
      <c r="E2700">
        <v>0.55000000000000004</v>
      </c>
      <c r="F2700" s="8"/>
    </row>
    <row r="2701" spans="1:6" ht="15.75" hidden="1" thickBot="1" x14ac:dyDescent="0.3">
      <c r="A2701" t="s">
        <v>5</v>
      </c>
      <c r="B2701">
        <v>2070</v>
      </c>
      <c r="C2701" t="s">
        <v>17</v>
      </c>
      <c r="D2701" t="s">
        <v>29</v>
      </c>
      <c r="E2701">
        <v>0.54</v>
      </c>
      <c r="F2701" s="8"/>
    </row>
    <row r="2702" spans="1:6" ht="15.75" hidden="1" thickBot="1" x14ac:dyDescent="0.3">
      <c r="A2702" t="s">
        <v>5</v>
      </c>
      <c r="B2702">
        <v>2070</v>
      </c>
      <c r="C2702" t="s">
        <v>18</v>
      </c>
      <c r="D2702" t="s">
        <v>29</v>
      </c>
      <c r="E2702">
        <v>0.54</v>
      </c>
      <c r="F2702" s="8"/>
    </row>
    <row r="2703" spans="1:6" ht="15.75" hidden="1" thickBot="1" x14ac:dyDescent="0.3">
      <c r="A2703" t="s">
        <v>5</v>
      </c>
      <c r="B2703">
        <v>2070</v>
      </c>
      <c r="C2703" t="s">
        <v>19</v>
      </c>
      <c r="D2703" t="s">
        <v>29</v>
      </c>
      <c r="E2703">
        <v>0.52</v>
      </c>
      <c r="F2703" s="8"/>
    </row>
    <row r="2704" spans="1:6" ht="15.75" hidden="1" thickBot="1" x14ac:dyDescent="0.3">
      <c r="A2704" t="s">
        <v>5</v>
      </c>
      <c r="B2704">
        <v>2070</v>
      </c>
      <c r="C2704" t="s">
        <v>20</v>
      </c>
      <c r="D2704" t="s">
        <v>29</v>
      </c>
      <c r="E2704">
        <v>0.53</v>
      </c>
      <c r="F2704" s="8"/>
    </row>
    <row r="2705" spans="1:6" ht="15.75" hidden="1" thickBot="1" x14ac:dyDescent="0.3">
      <c r="A2705" t="s">
        <v>5</v>
      </c>
      <c r="B2705">
        <v>2070</v>
      </c>
      <c r="C2705" t="s">
        <v>21</v>
      </c>
      <c r="D2705" t="s">
        <v>29</v>
      </c>
      <c r="E2705">
        <v>0.53</v>
      </c>
      <c r="F2705" s="8"/>
    </row>
    <row r="2706" spans="1:6" ht="15.75" hidden="1" thickBot="1" x14ac:dyDescent="0.3">
      <c r="A2706" t="s">
        <v>5</v>
      </c>
      <c r="B2706">
        <v>2070</v>
      </c>
      <c r="C2706" t="s">
        <v>22</v>
      </c>
      <c r="D2706" t="s">
        <v>29</v>
      </c>
      <c r="E2706">
        <v>0.45</v>
      </c>
      <c r="F2706" s="8"/>
    </row>
    <row r="2707" spans="1:6" ht="15.75" hidden="1" thickBot="1" x14ac:dyDescent="0.3">
      <c r="A2707" t="s">
        <v>5</v>
      </c>
      <c r="B2707">
        <v>2070</v>
      </c>
      <c r="C2707" t="s">
        <v>23</v>
      </c>
      <c r="D2707" t="s">
        <v>29</v>
      </c>
      <c r="E2707">
        <v>0</v>
      </c>
      <c r="F2707" s="8"/>
    </row>
    <row r="2708" spans="1:6" ht="15.75" hidden="1" thickBot="1" x14ac:dyDescent="0.3">
      <c r="A2708" t="s">
        <v>5</v>
      </c>
      <c r="B2708">
        <v>2070</v>
      </c>
      <c r="C2708" t="s">
        <v>24</v>
      </c>
      <c r="D2708" t="s">
        <v>29</v>
      </c>
      <c r="E2708">
        <v>0</v>
      </c>
      <c r="F2708" s="8"/>
    </row>
    <row r="2709" spans="1:6" ht="15.75" hidden="1" thickBot="1" x14ac:dyDescent="0.3">
      <c r="A2709" t="s">
        <v>5</v>
      </c>
      <c r="B2709">
        <v>2070</v>
      </c>
      <c r="C2709" t="s">
        <v>25</v>
      </c>
      <c r="D2709" t="s">
        <v>29</v>
      </c>
      <c r="E2709">
        <v>0</v>
      </c>
      <c r="F2709" s="8"/>
    </row>
    <row r="2710" spans="1:6" ht="15.75" hidden="1" thickBot="1" x14ac:dyDescent="0.3">
      <c r="A2710" t="s">
        <v>5</v>
      </c>
      <c r="B2710">
        <v>2070</v>
      </c>
      <c r="C2710" t="s">
        <v>26</v>
      </c>
      <c r="D2710" t="s">
        <v>29</v>
      </c>
      <c r="E2710">
        <v>0</v>
      </c>
      <c r="F2710" s="8"/>
    </row>
    <row r="2711" spans="1:6" ht="15.75" hidden="1" thickBot="1" x14ac:dyDescent="0.3">
      <c r="A2711" t="s">
        <v>5</v>
      </c>
      <c r="B2711">
        <v>2070</v>
      </c>
      <c r="C2711" t="s">
        <v>6</v>
      </c>
      <c r="D2711" t="s">
        <v>30</v>
      </c>
      <c r="E2711">
        <v>0</v>
      </c>
      <c r="F2711" s="8"/>
    </row>
    <row r="2712" spans="1:6" ht="15.75" hidden="1" thickBot="1" x14ac:dyDescent="0.3">
      <c r="A2712" t="s">
        <v>5</v>
      </c>
      <c r="B2712">
        <v>2070</v>
      </c>
      <c r="C2712" t="s">
        <v>7</v>
      </c>
      <c r="D2712" t="s">
        <v>30</v>
      </c>
      <c r="E2712">
        <v>0</v>
      </c>
      <c r="F2712" s="8"/>
    </row>
    <row r="2713" spans="1:6" ht="15.75" hidden="1" thickBot="1" x14ac:dyDescent="0.3">
      <c r="A2713" t="s">
        <v>5</v>
      </c>
      <c r="B2713">
        <v>2070</v>
      </c>
      <c r="C2713" t="s">
        <v>8</v>
      </c>
      <c r="D2713" t="s">
        <v>30</v>
      </c>
      <c r="E2713">
        <v>0</v>
      </c>
      <c r="F2713" s="8"/>
    </row>
    <row r="2714" spans="1:6" ht="15.75" hidden="1" thickBot="1" x14ac:dyDescent="0.3">
      <c r="A2714" t="s">
        <v>5</v>
      </c>
      <c r="B2714">
        <v>2070</v>
      </c>
      <c r="C2714" t="s">
        <v>9</v>
      </c>
      <c r="D2714" t="s">
        <v>30</v>
      </c>
      <c r="E2714">
        <v>37.4</v>
      </c>
      <c r="F2714" s="8"/>
    </row>
    <row r="2715" spans="1:6" ht="15.75" hidden="1" thickBot="1" x14ac:dyDescent="0.3">
      <c r="A2715" t="s">
        <v>5</v>
      </c>
      <c r="B2715">
        <v>2070</v>
      </c>
      <c r="C2715" t="s">
        <v>10</v>
      </c>
      <c r="D2715" t="s">
        <v>30</v>
      </c>
      <c r="E2715">
        <v>0.3</v>
      </c>
      <c r="F2715" s="8"/>
    </row>
    <row r="2716" spans="1:6" ht="15.75" hidden="1" thickBot="1" x14ac:dyDescent="0.3">
      <c r="A2716" t="s">
        <v>5</v>
      </c>
      <c r="B2716">
        <v>2070</v>
      </c>
      <c r="C2716" t="s">
        <v>11</v>
      </c>
      <c r="D2716" t="s">
        <v>30</v>
      </c>
      <c r="E2716">
        <v>0.44</v>
      </c>
      <c r="F2716" s="8"/>
    </row>
    <row r="2717" spans="1:6" ht="15.75" hidden="1" thickBot="1" x14ac:dyDescent="0.3">
      <c r="A2717" t="s">
        <v>5</v>
      </c>
      <c r="B2717">
        <v>2070</v>
      </c>
      <c r="C2717" t="s">
        <v>12</v>
      </c>
      <c r="D2717" t="s">
        <v>30</v>
      </c>
      <c r="E2717">
        <v>0.39</v>
      </c>
      <c r="F2717" s="8"/>
    </row>
    <row r="2718" spans="1:6" ht="15.75" hidden="1" thickBot="1" x14ac:dyDescent="0.3">
      <c r="A2718" t="s">
        <v>5</v>
      </c>
      <c r="B2718">
        <v>2070</v>
      </c>
      <c r="C2718" t="s">
        <v>13</v>
      </c>
      <c r="D2718" t="s">
        <v>30</v>
      </c>
      <c r="E2718">
        <v>0.56999999999999995</v>
      </c>
      <c r="F2718" s="8"/>
    </row>
    <row r="2719" spans="1:6" ht="15.75" hidden="1" thickBot="1" x14ac:dyDescent="0.3">
      <c r="A2719" t="s">
        <v>5</v>
      </c>
      <c r="B2719">
        <v>2070</v>
      </c>
      <c r="C2719" t="s">
        <v>14</v>
      </c>
      <c r="D2719" t="s">
        <v>30</v>
      </c>
      <c r="E2719">
        <v>0.79</v>
      </c>
      <c r="F2719" s="8"/>
    </row>
    <row r="2720" spans="1:6" ht="15.75" hidden="1" thickBot="1" x14ac:dyDescent="0.3">
      <c r="A2720" t="s">
        <v>5</v>
      </c>
      <c r="B2720">
        <v>2070</v>
      </c>
      <c r="C2720" t="s">
        <v>15</v>
      </c>
      <c r="D2720" t="s">
        <v>30</v>
      </c>
      <c r="E2720">
        <v>1.05</v>
      </c>
      <c r="F2720" s="8"/>
    </row>
    <row r="2721" spans="1:6" ht="15.75" hidden="1" thickBot="1" x14ac:dyDescent="0.3">
      <c r="A2721" t="s">
        <v>5</v>
      </c>
      <c r="B2721">
        <v>2070</v>
      </c>
      <c r="C2721" t="s">
        <v>16</v>
      </c>
      <c r="D2721" t="s">
        <v>30</v>
      </c>
      <c r="E2721">
        <v>1.35</v>
      </c>
      <c r="F2721" s="8"/>
    </row>
    <row r="2722" spans="1:6" ht="15.75" hidden="1" thickBot="1" x14ac:dyDescent="0.3">
      <c r="A2722" t="s">
        <v>5</v>
      </c>
      <c r="B2722">
        <v>2070</v>
      </c>
      <c r="C2722" t="s">
        <v>17</v>
      </c>
      <c r="D2722" t="s">
        <v>30</v>
      </c>
      <c r="E2722">
        <v>1.69</v>
      </c>
      <c r="F2722" s="8"/>
    </row>
    <row r="2723" spans="1:6" ht="15.75" hidden="1" thickBot="1" x14ac:dyDescent="0.3">
      <c r="A2723" t="s">
        <v>5</v>
      </c>
      <c r="B2723">
        <v>2070</v>
      </c>
      <c r="C2723" t="s">
        <v>18</v>
      </c>
      <c r="D2723" t="s">
        <v>30</v>
      </c>
      <c r="E2723">
        <v>2.1</v>
      </c>
      <c r="F2723" s="8"/>
    </row>
    <row r="2724" spans="1:6" ht="15.75" hidden="1" thickBot="1" x14ac:dyDescent="0.3">
      <c r="A2724" t="s">
        <v>5</v>
      </c>
      <c r="B2724">
        <v>2070</v>
      </c>
      <c r="C2724" t="s">
        <v>19</v>
      </c>
      <c r="D2724" t="s">
        <v>30</v>
      </c>
      <c r="E2724">
        <v>2.52</v>
      </c>
      <c r="F2724" s="8"/>
    </row>
    <row r="2725" spans="1:6" ht="15.75" hidden="1" thickBot="1" x14ac:dyDescent="0.3">
      <c r="A2725" t="s">
        <v>5</v>
      </c>
      <c r="B2725">
        <v>2070</v>
      </c>
      <c r="C2725" t="s">
        <v>20</v>
      </c>
      <c r="D2725" t="s">
        <v>30</v>
      </c>
      <c r="E2725">
        <v>3.18</v>
      </c>
      <c r="F2725" s="8"/>
    </row>
    <row r="2726" spans="1:6" ht="15.75" hidden="1" thickBot="1" x14ac:dyDescent="0.3">
      <c r="A2726" t="s">
        <v>5</v>
      </c>
      <c r="B2726">
        <v>2070</v>
      </c>
      <c r="C2726" t="s">
        <v>21</v>
      </c>
      <c r="D2726" t="s">
        <v>30</v>
      </c>
      <c r="E2726">
        <v>3.88</v>
      </c>
      <c r="F2726" s="8"/>
    </row>
    <row r="2727" spans="1:6" ht="15.75" hidden="1" thickBot="1" x14ac:dyDescent="0.3">
      <c r="A2727" t="s">
        <v>5</v>
      </c>
      <c r="B2727">
        <v>2070</v>
      </c>
      <c r="C2727" t="s">
        <v>22</v>
      </c>
      <c r="D2727" t="s">
        <v>30</v>
      </c>
      <c r="E2727">
        <v>3.96</v>
      </c>
      <c r="F2727" s="8"/>
    </row>
    <row r="2728" spans="1:6" ht="15.75" hidden="1" thickBot="1" x14ac:dyDescent="0.3">
      <c r="A2728" t="s">
        <v>5</v>
      </c>
      <c r="B2728">
        <v>2070</v>
      </c>
      <c r="C2728" t="s">
        <v>23</v>
      </c>
      <c r="D2728" t="s">
        <v>30</v>
      </c>
      <c r="E2728">
        <v>3.87</v>
      </c>
      <c r="F2728" s="8"/>
    </row>
    <row r="2729" spans="1:6" ht="15.75" hidden="1" thickBot="1" x14ac:dyDescent="0.3">
      <c r="A2729" t="s">
        <v>5</v>
      </c>
      <c r="B2729">
        <v>2070</v>
      </c>
      <c r="C2729" t="s">
        <v>24</v>
      </c>
      <c r="D2729" t="s">
        <v>30</v>
      </c>
      <c r="E2729">
        <v>3.15</v>
      </c>
      <c r="F2729" s="8"/>
    </row>
    <row r="2730" spans="1:6" ht="15.75" hidden="1" thickBot="1" x14ac:dyDescent="0.3">
      <c r="A2730" t="s">
        <v>5</v>
      </c>
      <c r="B2730">
        <v>2070</v>
      </c>
      <c r="C2730" t="s">
        <v>25</v>
      </c>
      <c r="D2730" t="s">
        <v>30</v>
      </c>
      <c r="E2730">
        <v>2.33</v>
      </c>
      <c r="F2730" s="8"/>
    </row>
    <row r="2731" spans="1:6" ht="15.75" hidden="1" thickBot="1" x14ac:dyDescent="0.3">
      <c r="A2731" t="s">
        <v>5</v>
      </c>
      <c r="B2731">
        <v>2070</v>
      </c>
      <c r="C2731" t="s">
        <v>26</v>
      </c>
      <c r="D2731" t="s">
        <v>30</v>
      </c>
      <c r="E2731">
        <v>2.58</v>
      </c>
      <c r="F2731" s="8"/>
    </row>
    <row r="2732" spans="1:6" ht="15.75" hidden="1" thickBot="1" x14ac:dyDescent="0.3">
      <c r="A2732" t="s">
        <v>5</v>
      </c>
      <c r="B2732">
        <v>2070</v>
      </c>
      <c r="C2732" t="s">
        <v>6</v>
      </c>
      <c r="D2732" t="s">
        <v>31</v>
      </c>
      <c r="E2732">
        <v>0</v>
      </c>
      <c r="F2732" s="8"/>
    </row>
    <row r="2733" spans="1:6" ht="15.75" hidden="1" thickBot="1" x14ac:dyDescent="0.3">
      <c r="A2733" t="s">
        <v>5</v>
      </c>
      <c r="B2733">
        <v>2070</v>
      </c>
      <c r="C2733" t="s">
        <v>7</v>
      </c>
      <c r="D2733" t="s">
        <v>31</v>
      </c>
      <c r="E2733">
        <v>0</v>
      </c>
      <c r="F2733" s="8"/>
    </row>
    <row r="2734" spans="1:6" ht="15.75" hidden="1" thickBot="1" x14ac:dyDescent="0.3">
      <c r="A2734" t="s">
        <v>5</v>
      </c>
      <c r="B2734">
        <v>2070</v>
      </c>
      <c r="C2734" t="s">
        <v>8</v>
      </c>
      <c r="D2734" t="s">
        <v>31</v>
      </c>
      <c r="E2734">
        <v>0</v>
      </c>
      <c r="F2734" s="8"/>
    </row>
    <row r="2735" spans="1:6" ht="15.75" hidden="1" thickBot="1" x14ac:dyDescent="0.3">
      <c r="A2735" t="s">
        <v>5</v>
      </c>
      <c r="B2735">
        <v>2070</v>
      </c>
      <c r="C2735" t="s">
        <v>9</v>
      </c>
      <c r="D2735" t="s">
        <v>31</v>
      </c>
      <c r="E2735">
        <v>315.97000000000003</v>
      </c>
      <c r="F2735" s="8"/>
    </row>
    <row r="2736" spans="1:6" ht="15.75" hidden="1" thickBot="1" x14ac:dyDescent="0.3">
      <c r="A2736" t="s">
        <v>5</v>
      </c>
      <c r="B2736">
        <v>2070</v>
      </c>
      <c r="C2736" t="s">
        <v>10</v>
      </c>
      <c r="D2736" t="s">
        <v>31</v>
      </c>
      <c r="E2736">
        <v>29.73</v>
      </c>
      <c r="F2736" s="8"/>
    </row>
    <row r="2737" spans="1:6" ht="15.75" hidden="1" thickBot="1" x14ac:dyDescent="0.3">
      <c r="A2737" t="s">
        <v>5</v>
      </c>
      <c r="B2737">
        <v>2070</v>
      </c>
      <c r="C2737" t="s">
        <v>11</v>
      </c>
      <c r="D2737" t="s">
        <v>31</v>
      </c>
      <c r="E2737">
        <v>5.22</v>
      </c>
      <c r="F2737" s="8"/>
    </row>
    <row r="2738" spans="1:6" ht="15.75" hidden="1" thickBot="1" x14ac:dyDescent="0.3">
      <c r="A2738" t="s">
        <v>5</v>
      </c>
      <c r="B2738">
        <v>2070</v>
      </c>
      <c r="C2738" t="s">
        <v>12</v>
      </c>
      <c r="D2738" t="s">
        <v>31</v>
      </c>
      <c r="E2738">
        <v>4.22</v>
      </c>
      <c r="F2738" s="8"/>
    </row>
    <row r="2739" spans="1:6" ht="15.75" hidden="1" thickBot="1" x14ac:dyDescent="0.3">
      <c r="A2739" t="s">
        <v>5</v>
      </c>
      <c r="B2739">
        <v>2070</v>
      </c>
      <c r="C2739" t="s">
        <v>13</v>
      </c>
      <c r="D2739" t="s">
        <v>31</v>
      </c>
      <c r="E2739">
        <v>6.07</v>
      </c>
      <c r="F2739" s="8"/>
    </row>
    <row r="2740" spans="1:6" ht="15.75" hidden="1" thickBot="1" x14ac:dyDescent="0.3">
      <c r="A2740" t="s">
        <v>5</v>
      </c>
      <c r="B2740">
        <v>2070</v>
      </c>
      <c r="C2740" t="s">
        <v>14</v>
      </c>
      <c r="D2740" t="s">
        <v>31</v>
      </c>
      <c r="E2740">
        <v>8.4499999999999993</v>
      </c>
      <c r="F2740" s="8"/>
    </row>
    <row r="2741" spans="1:6" ht="15.75" hidden="1" thickBot="1" x14ac:dyDescent="0.3">
      <c r="A2741" t="s">
        <v>5</v>
      </c>
      <c r="B2741">
        <v>2070</v>
      </c>
      <c r="C2741" t="s">
        <v>15</v>
      </c>
      <c r="D2741" t="s">
        <v>31</v>
      </c>
      <c r="E2741">
        <v>11.26</v>
      </c>
      <c r="F2741" s="8"/>
    </row>
    <row r="2742" spans="1:6" ht="15.75" hidden="1" thickBot="1" x14ac:dyDescent="0.3">
      <c r="A2742" t="s">
        <v>5</v>
      </c>
      <c r="B2742">
        <v>2070</v>
      </c>
      <c r="C2742" t="s">
        <v>16</v>
      </c>
      <c r="D2742" t="s">
        <v>31</v>
      </c>
      <c r="E2742">
        <v>14.49</v>
      </c>
      <c r="F2742" s="8"/>
    </row>
    <row r="2743" spans="1:6" ht="15.75" hidden="1" thickBot="1" x14ac:dyDescent="0.3">
      <c r="A2743" t="s">
        <v>5</v>
      </c>
      <c r="B2743">
        <v>2070</v>
      </c>
      <c r="C2743" t="s">
        <v>17</v>
      </c>
      <c r="D2743" t="s">
        <v>31</v>
      </c>
      <c r="E2743">
        <v>18.23</v>
      </c>
      <c r="F2743" s="8"/>
    </row>
    <row r="2744" spans="1:6" ht="15.75" hidden="1" thickBot="1" x14ac:dyDescent="0.3">
      <c r="A2744" t="s">
        <v>5</v>
      </c>
      <c r="B2744">
        <v>2070</v>
      </c>
      <c r="C2744" t="s">
        <v>18</v>
      </c>
      <c r="D2744" t="s">
        <v>31</v>
      </c>
      <c r="E2744">
        <v>22.78</v>
      </c>
      <c r="F2744" s="8"/>
    </row>
    <row r="2745" spans="1:6" ht="15.75" hidden="1" thickBot="1" x14ac:dyDescent="0.3">
      <c r="A2745" t="s">
        <v>5</v>
      </c>
      <c r="B2745">
        <v>2070</v>
      </c>
      <c r="C2745" t="s">
        <v>19</v>
      </c>
      <c r="D2745" t="s">
        <v>31</v>
      </c>
      <c r="E2745">
        <v>27.48</v>
      </c>
      <c r="F2745" s="8"/>
    </row>
    <row r="2746" spans="1:6" ht="15.75" hidden="1" thickBot="1" x14ac:dyDescent="0.3">
      <c r="A2746" t="s">
        <v>5</v>
      </c>
      <c r="B2746">
        <v>2070</v>
      </c>
      <c r="C2746" t="s">
        <v>20</v>
      </c>
      <c r="D2746" t="s">
        <v>31</v>
      </c>
      <c r="E2746">
        <v>34.9</v>
      </c>
      <c r="F2746" s="8"/>
    </row>
    <row r="2747" spans="1:6" ht="15.75" hidden="1" thickBot="1" x14ac:dyDescent="0.3">
      <c r="A2747" t="s">
        <v>5</v>
      </c>
      <c r="B2747">
        <v>2070</v>
      </c>
      <c r="C2747" t="s">
        <v>21</v>
      </c>
      <c r="D2747" t="s">
        <v>31</v>
      </c>
      <c r="E2747">
        <v>43.21</v>
      </c>
      <c r="F2747" s="8"/>
    </row>
    <row r="2748" spans="1:6" ht="15.75" hidden="1" thickBot="1" x14ac:dyDescent="0.3">
      <c r="A2748" t="s">
        <v>5</v>
      </c>
      <c r="B2748">
        <v>2070</v>
      </c>
      <c r="C2748" t="s">
        <v>22</v>
      </c>
      <c r="D2748" t="s">
        <v>31</v>
      </c>
      <c r="E2748">
        <v>45.14</v>
      </c>
      <c r="F2748" s="8"/>
    </row>
    <row r="2749" spans="1:6" ht="15.75" hidden="1" thickBot="1" x14ac:dyDescent="0.3">
      <c r="A2749" t="s">
        <v>5</v>
      </c>
      <c r="B2749">
        <v>2070</v>
      </c>
      <c r="C2749" t="s">
        <v>23</v>
      </c>
      <c r="D2749" t="s">
        <v>31</v>
      </c>
      <c r="E2749">
        <v>45.79</v>
      </c>
      <c r="F2749" s="8"/>
    </row>
    <row r="2750" spans="1:6" ht="15.75" hidden="1" thickBot="1" x14ac:dyDescent="0.3">
      <c r="A2750" t="s">
        <v>5</v>
      </c>
      <c r="B2750">
        <v>2070</v>
      </c>
      <c r="C2750" t="s">
        <v>24</v>
      </c>
      <c r="D2750" t="s">
        <v>31</v>
      </c>
      <c r="E2750">
        <v>39.31</v>
      </c>
      <c r="F2750" s="8"/>
    </row>
    <row r="2751" spans="1:6" ht="15.75" hidden="1" thickBot="1" x14ac:dyDescent="0.3">
      <c r="A2751" t="s">
        <v>5</v>
      </c>
      <c r="B2751">
        <v>2070</v>
      </c>
      <c r="C2751" t="s">
        <v>25</v>
      </c>
      <c r="D2751" t="s">
        <v>31</v>
      </c>
      <c r="E2751">
        <v>30.79</v>
      </c>
      <c r="F2751" s="8"/>
    </row>
    <row r="2752" spans="1:6" ht="15.75" hidden="1" thickBot="1" x14ac:dyDescent="0.3">
      <c r="A2752" t="s">
        <v>5</v>
      </c>
      <c r="B2752">
        <v>2070</v>
      </c>
      <c r="C2752" t="s">
        <v>26</v>
      </c>
      <c r="D2752" t="s">
        <v>31</v>
      </c>
      <c r="E2752">
        <v>25.42</v>
      </c>
      <c r="F2752" s="8"/>
    </row>
    <row r="2753" spans="1:6" ht="15.75" hidden="1" thickBot="1" x14ac:dyDescent="0.3">
      <c r="A2753" t="s">
        <v>5</v>
      </c>
      <c r="B2753">
        <v>2070</v>
      </c>
      <c r="C2753" t="s">
        <v>6</v>
      </c>
      <c r="D2753" t="s">
        <v>32</v>
      </c>
      <c r="E2753">
        <v>0</v>
      </c>
      <c r="F2753" s="8"/>
    </row>
    <row r="2754" spans="1:6" ht="15.75" hidden="1" thickBot="1" x14ac:dyDescent="0.3">
      <c r="A2754" t="s">
        <v>5</v>
      </c>
      <c r="B2754">
        <v>2070</v>
      </c>
      <c r="C2754" t="s">
        <v>7</v>
      </c>
      <c r="D2754" t="s">
        <v>32</v>
      </c>
      <c r="E2754">
        <v>0</v>
      </c>
      <c r="F2754" s="8"/>
    </row>
    <row r="2755" spans="1:6" ht="15.75" hidden="1" thickBot="1" x14ac:dyDescent="0.3">
      <c r="A2755" t="s">
        <v>5</v>
      </c>
      <c r="B2755">
        <v>2070</v>
      </c>
      <c r="C2755" t="s">
        <v>8</v>
      </c>
      <c r="D2755" t="s">
        <v>32</v>
      </c>
      <c r="E2755">
        <v>0</v>
      </c>
      <c r="F2755" s="8"/>
    </row>
    <row r="2756" spans="1:6" ht="15.75" hidden="1" thickBot="1" x14ac:dyDescent="0.3">
      <c r="A2756" t="s">
        <v>5</v>
      </c>
      <c r="B2756">
        <v>2070</v>
      </c>
      <c r="C2756" t="s">
        <v>9</v>
      </c>
      <c r="D2756" t="s">
        <v>32</v>
      </c>
      <c r="E2756">
        <v>89.61</v>
      </c>
      <c r="F2756" s="8"/>
    </row>
    <row r="2757" spans="1:6" ht="15.75" hidden="1" thickBot="1" x14ac:dyDescent="0.3">
      <c r="A2757" t="s">
        <v>5</v>
      </c>
      <c r="B2757">
        <v>2070</v>
      </c>
      <c r="C2757" t="s">
        <v>10</v>
      </c>
      <c r="D2757" t="s">
        <v>32</v>
      </c>
      <c r="E2757">
        <v>380.41</v>
      </c>
      <c r="F2757" s="8"/>
    </row>
    <row r="2758" spans="1:6" ht="15.75" hidden="1" thickBot="1" x14ac:dyDescent="0.3">
      <c r="A2758" t="s">
        <v>5</v>
      </c>
      <c r="B2758">
        <v>2070</v>
      </c>
      <c r="C2758" t="s">
        <v>11</v>
      </c>
      <c r="D2758" t="s">
        <v>32</v>
      </c>
      <c r="E2758">
        <v>237.19</v>
      </c>
      <c r="F2758" s="8"/>
    </row>
    <row r="2759" spans="1:6" ht="15.75" hidden="1" thickBot="1" x14ac:dyDescent="0.3">
      <c r="A2759" t="s">
        <v>5</v>
      </c>
      <c r="B2759">
        <v>2070</v>
      </c>
      <c r="C2759" t="s">
        <v>12</v>
      </c>
      <c r="D2759" t="s">
        <v>32</v>
      </c>
      <c r="E2759">
        <v>190.22</v>
      </c>
      <c r="F2759" s="8"/>
    </row>
    <row r="2760" spans="1:6" ht="15.75" hidden="1" thickBot="1" x14ac:dyDescent="0.3">
      <c r="A2760" t="s">
        <v>5</v>
      </c>
      <c r="B2760">
        <v>2070</v>
      </c>
      <c r="C2760" t="s">
        <v>13</v>
      </c>
      <c r="D2760" t="s">
        <v>32</v>
      </c>
      <c r="E2760">
        <v>211.71</v>
      </c>
      <c r="F2760" s="8"/>
    </row>
    <row r="2761" spans="1:6" ht="15.75" hidden="1" thickBot="1" x14ac:dyDescent="0.3">
      <c r="A2761" t="s">
        <v>5</v>
      </c>
      <c r="B2761">
        <v>2070</v>
      </c>
      <c r="C2761" t="s">
        <v>14</v>
      </c>
      <c r="D2761" t="s">
        <v>32</v>
      </c>
      <c r="E2761">
        <v>232.2</v>
      </c>
      <c r="F2761" s="8"/>
    </row>
    <row r="2762" spans="1:6" ht="15.75" hidden="1" thickBot="1" x14ac:dyDescent="0.3">
      <c r="A2762" t="s">
        <v>5</v>
      </c>
      <c r="B2762">
        <v>2070</v>
      </c>
      <c r="C2762" t="s">
        <v>15</v>
      </c>
      <c r="D2762" t="s">
        <v>32</v>
      </c>
      <c r="E2762">
        <v>246.34</v>
      </c>
      <c r="F2762" s="8"/>
    </row>
    <row r="2763" spans="1:6" ht="15.75" hidden="1" thickBot="1" x14ac:dyDescent="0.3">
      <c r="A2763" t="s">
        <v>5</v>
      </c>
      <c r="B2763">
        <v>2070</v>
      </c>
      <c r="C2763" t="s">
        <v>16</v>
      </c>
      <c r="D2763" t="s">
        <v>32</v>
      </c>
      <c r="E2763">
        <v>255.38</v>
      </c>
      <c r="F2763" s="8"/>
    </row>
    <row r="2764" spans="1:6" ht="15.75" hidden="1" thickBot="1" x14ac:dyDescent="0.3">
      <c r="A2764" t="s">
        <v>5</v>
      </c>
      <c r="B2764">
        <v>2070</v>
      </c>
      <c r="C2764" t="s">
        <v>17</v>
      </c>
      <c r="D2764" t="s">
        <v>32</v>
      </c>
      <c r="E2764">
        <v>261.67</v>
      </c>
      <c r="F2764" s="8"/>
    </row>
    <row r="2765" spans="1:6" ht="15.75" hidden="1" thickBot="1" x14ac:dyDescent="0.3">
      <c r="A2765" t="s">
        <v>5</v>
      </c>
      <c r="B2765">
        <v>2070</v>
      </c>
      <c r="C2765" t="s">
        <v>18</v>
      </c>
      <c r="D2765" t="s">
        <v>32</v>
      </c>
      <c r="E2765">
        <v>268.62</v>
      </c>
      <c r="F2765" s="8"/>
    </row>
    <row r="2766" spans="1:6" ht="15.75" hidden="1" thickBot="1" x14ac:dyDescent="0.3">
      <c r="A2766" t="s">
        <v>5</v>
      </c>
      <c r="B2766">
        <v>2070</v>
      </c>
      <c r="C2766" t="s">
        <v>19</v>
      </c>
      <c r="D2766" t="s">
        <v>32</v>
      </c>
      <c r="E2766">
        <v>268.79000000000002</v>
      </c>
      <c r="F2766" s="8"/>
    </row>
    <row r="2767" spans="1:6" ht="15.75" hidden="1" thickBot="1" x14ac:dyDescent="0.3">
      <c r="A2767" t="s">
        <v>5</v>
      </c>
      <c r="B2767">
        <v>2070</v>
      </c>
      <c r="C2767" t="s">
        <v>20</v>
      </c>
      <c r="D2767" t="s">
        <v>32</v>
      </c>
      <c r="E2767">
        <v>286.14999999999998</v>
      </c>
      <c r="F2767" s="8"/>
    </row>
    <row r="2768" spans="1:6" ht="15.75" hidden="1" thickBot="1" x14ac:dyDescent="0.3">
      <c r="A2768" t="s">
        <v>5</v>
      </c>
      <c r="B2768">
        <v>2070</v>
      </c>
      <c r="C2768" t="s">
        <v>21</v>
      </c>
      <c r="D2768" t="s">
        <v>32</v>
      </c>
      <c r="E2768">
        <v>300.02</v>
      </c>
      <c r="F2768" s="8"/>
    </row>
    <row r="2769" spans="1:6" ht="15.75" hidden="1" thickBot="1" x14ac:dyDescent="0.3">
      <c r="A2769" t="s">
        <v>5</v>
      </c>
      <c r="B2769">
        <v>2070</v>
      </c>
      <c r="C2769" t="s">
        <v>22</v>
      </c>
      <c r="D2769" t="s">
        <v>32</v>
      </c>
      <c r="E2769">
        <v>268.89</v>
      </c>
      <c r="F2769" s="8"/>
    </row>
    <row r="2770" spans="1:6" ht="15.75" hidden="1" thickBot="1" x14ac:dyDescent="0.3">
      <c r="A2770" t="s">
        <v>5</v>
      </c>
      <c r="B2770">
        <v>2070</v>
      </c>
      <c r="C2770" t="s">
        <v>23</v>
      </c>
      <c r="D2770" t="s">
        <v>32</v>
      </c>
      <c r="E2770">
        <v>235.03</v>
      </c>
      <c r="F2770" s="8"/>
    </row>
    <row r="2771" spans="1:6" ht="15.75" hidden="1" thickBot="1" x14ac:dyDescent="0.3">
      <c r="A2771" t="s">
        <v>5</v>
      </c>
      <c r="B2771">
        <v>2070</v>
      </c>
      <c r="C2771" t="s">
        <v>24</v>
      </c>
      <c r="D2771" t="s">
        <v>32</v>
      </c>
      <c r="E2771">
        <v>178.65</v>
      </c>
      <c r="F2771" s="8"/>
    </row>
    <row r="2772" spans="1:6" ht="15.75" hidden="1" thickBot="1" x14ac:dyDescent="0.3">
      <c r="A2772" t="s">
        <v>5</v>
      </c>
      <c r="B2772">
        <v>2070</v>
      </c>
      <c r="C2772" t="s">
        <v>25</v>
      </c>
      <c r="D2772" t="s">
        <v>32</v>
      </c>
      <c r="E2772">
        <v>123.26</v>
      </c>
      <c r="F2772" s="8"/>
    </row>
    <row r="2773" spans="1:6" ht="15.75" hidden="1" thickBot="1" x14ac:dyDescent="0.3">
      <c r="A2773" t="s">
        <v>5</v>
      </c>
      <c r="B2773">
        <v>2070</v>
      </c>
      <c r="C2773" t="s">
        <v>26</v>
      </c>
      <c r="D2773" t="s">
        <v>32</v>
      </c>
      <c r="E2773">
        <v>87.68</v>
      </c>
      <c r="F2773" s="8"/>
    </row>
    <row r="2774" spans="1:6" ht="15.75" hidden="1" thickBot="1" x14ac:dyDescent="0.3">
      <c r="A2774" t="s">
        <v>5</v>
      </c>
      <c r="B2774">
        <v>2070</v>
      </c>
      <c r="C2774" t="s">
        <v>6</v>
      </c>
      <c r="D2774" t="s">
        <v>33</v>
      </c>
      <c r="E2774">
        <v>0</v>
      </c>
      <c r="F2774" s="8"/>
    </row>
    <row r="2775" spans="1:6" ht="15.75" hidden="1" thickBot="1" x14ac:dyDescent="0.3">
      <c r="A2775" t="s">
        <v>5</v>
      </c>
      <c r="B2775">
        <v>2070</v>
      </c>
      <c r="C2775" t="s">
        <v>7</v>
      </c>
      <c r="D2775" t="s">
        <v>33</v>
      </c>
      <c r="E2775">
        <v>0</v>
      </c>
      <c r="F2775" s="8"/>
    </row>
    <row r="2776" spans="1:6" ht="15.75" hidden="1" thickBot="1" x14ac:dyDescent="0.3">
      <c r="A2776" t="s">
        <v>5</v>
      </c>
      <c r="B2776">
        <v>2070</v>
      </c>
      <c r="C2776" t="s">
        <v>8</v>
      </c>
      <c r="D2776" t="s">
        <v>33</v>
      </c>
      <c r="E2776">
        <v>0</v>
      </c>
      <c r="F2776" s="8"/>
    </row>
    <row r="2777" spans="1:6" ht="15.75" hidden="1" thickBot="1" x14ac:dyDescent="0.3">
      <c r="A2777" t="s">
        <v>5</v>
      </c>
      <c r="B2777">
        <v>2070</v>
      </c>
      <c r="C2777" t="s">
        <v>9</v>
      </c>
      <c r="D2777" t="s">
        <v>33</v>
      </c>
      <c r="E2777">
        <v>0</v>
      </c>
      <c r="F2777" s="8"/>
    </row>
    <row r="2778" spans="1:6" ht="15.75" hidden="1" thickBot="1" x14ac:dyDescent="0.3">
      <c r="A2778" t="s">
        <v>5</v>
      </c>
      <c r="B2778">
        <v>2070</v>
      </c>
      <c r="C2778" t="s">
        <v>10</v>
      </c>
      <c r="D2778" t="s">
        <v>33</v>
      </c>
      <c r="E2778">
        <v>45.07</v>
      </c>
      <c r="F2778" s="8"/>
    </row>
    <row r="2779" spans="1:6" ht="15.75" hidden="1" thickBot="1" x14ac:dyDescent="0.3">
      <c r="A2779" t="s">
        <v>5</v>
      </c>
      <c r="B2779">
        <v>2070</v>
      </c>
      <c r="C2779" t="s">
        <v>11</v>
      </c>
      <c r="D2779" t="s">
        <v>33</v>
      </c>
      <c r="E2779">
        <v>229.26</v>
      </c>
      <c r="F2779" s="8"/>
    </row>
    <row r="2780" spans="1:6" ht="15.75" hidden="1" thickBot="1" x14ac:dyDescent="0.3">
      <c r="A2780" t="s">
        <v>5</v>
      </c>
      <c r="B2780">
        <v>2070</v>
      </c>
      <c r="C2780" t="s">
        <v>12</v>
      </c>
      <c r="D2780" t="s">
        <v>33</v>
      </c>
      <c r="E2780">
        <v>299.92</v>
      </c>
      <c r="F2780" s="8"/>
    </row>
    <row r="2781" spans="1:6" ht="15.75" hidden="1" thickBot="1" x14ac:dyDescent="0.3">
      <c r="A2781" t="s">
        <v>5</v>
      </c>
      <c r="B2781">
        <v>2070</v>
      </c>
      <c r="C2781" t="s">
        <v>13</v>
      </c>
      <c r="D2781" t="s">
        <v>33</v>
      </c>
      <c r="E2781">
        <v>305.49</v>
      </c>
      <c r="F2781" s="8"/>
    </row>
    <row r="2782" spans="1:6" ht="15.75" hidden="1" thickBot="1" x14ac:dyDescent="0.3">
      <c r="A2782" t="s">
        <v>5</v>
      </c>
      <c r="B2782">
        <v>2070</v>
      </c>
      <c r="C2782" t="s">
        <v>14</v>
      </c>
      <c r="D2782" t="s">
        <v>33</v>
      </c>
      <c r="E2782">
        <v>306.52999999999997</v>
      </c>
      <c r="F2782" s="8"/>
    </row>
    <row r="2783" spans="1:6" ht="15.75" hidden="1" thickBot="1" x14ac:dyDescent="0.3">
      <c r="A2783" t="s">
        <v>5</v>
      </c>
      <c r="B2783">
        <v>2070</v>
      </c>
      <c r="C2783" t="s">
        <v>15</v>
      </c>
      <c r="D2783" t="s">
        <v>33</v>
      </c>
      <c r="E2783">
        <v>297.49</v>
      </c>
      <c r="F2783" s="8"/>
    </row>
    <row r="2784" spans="1:6" ht="15.75" hidden="1" thickBot="1" x14ac:dyDescent="0.3">
      <c r="A2784" t="s">
        <v>5</v>
      </c>
      <c r="B2784">
        <v>2070</v>
      </c>
      <c r="C2784" t="s">
        <v>16</v>
      </c>
      <c r="D2784" t="s">
        <v>33</v>
      </c>
      <c r="E2784">
        <v>282.36</v>
      </c>
      <c r="F2784" s="8"/>
    </row>
    <row r="2785" spans="1:37" ht="15.75" hidden="1" thickBot="1" x14ac:dyDescent="0.3">
      <c r="A2785" t="s">
        <v>5</v>
      </c>
      <c r="B2785">
        <v>2070</v>
      </c>
      <c r="C2785" t="s">
        <v>17</v>
      </c>
      <c r="D2785" t="s">
        <v>33</v>
      </c>
      <c r="E2785">
        <v>265.19</v>
      </c>
      <c r="F2785" s="8"/>
    </row>
    <row r="2786" spans="1:37" ht="15.75" hidden="1" thickBot="1" x14ac:dyDescent="0.3">
      <c r="A2786" t="s">
        <v>5</v>
      </c>
      <c r="B2786">
        <v>2070</v>
      </c>
      <c r="C2786" t="s">
        <v>18</v>
      </c>
      <c r="D2786" t="s">
        <v>33</v>
      </c>
      <c r="E2786">
        <v>249.98</v>
      </c>
      <c r="F2786" s="8"/>
    </row>
    <row r="2787" spans="1:37" ht="15.75" hidden="1" thickBot="1" x14ac:dyDescent="0.3">
      <c r="A2787" t="s">
        <v>5</v>
      </c>
      <c r="B2787">
        <v>2070</v>
      </c>
      <c r="C2787" t="s">
        <v>19</v>
      </c>
      <c r="D2787" t="s">
        <v>33</v>
      </c>
      <c r="E2787">
        <v>230.22</v>
      </c>
      <c r="F2787" s="8"/>
    </row>
    <row r="2788" spans="1:37" ht="15.75" hidden="1" thickBot="1" x14ac:dyDescent="0.3">
      <c r="A2788" t="s">
        <v>5</v>
      </c>
      <c r="B2788">
        <v>2070</v>
      </c>
      <c r="C2788" t="s">
        <v>20</v>
      </c>
      <c r="D2788" t="s">
        <v>33</v>
      </c>
      <c r="E2788">
        <v>226.15</v>
      </c>
      <c r="F2788" s="8"/>
    </row>
    <row r="2789" spans="1:37" ht="15.75" hidden="1" thickBot="1" x14ac:dyDescent="0.3">
      <c r="A2789" t="s">
        <v>5</v>
      </c>
      <c r="B2789">
        <v>2070</v>
      </c>
      <c r="C2789" t="s">
        <v>21</v>
      </c>
      <c r="D2789" t="s">
        <v>33</v>
      </c>
      <c r="E2789">
        <v>219.59</v>
      </c>
      <c r="F2789" s="8"/>
    </row>
    <row r="2790" spans="1:37" ht="15.75" hidden="1" thickBot="1" x14ac:dyDescent="0.3">
      <c r="A2790" t="s">
        <v>5</v>
      </c>
      <c r="B2790">
        <v>2070</v>
      </c>
      <c r="C2790" t="s">
        <v>22</v>
      </c>
      <c r="D2790" t="s">
        <v>33</v>
      </c>
      <c r="E2790">
        <v>182.72</v>
      </c>
      <c r="F2790" s="8"/>
    </row>
    <row r="2791" spans="1:37" ht="15.75" hidden="1" thickBot="1" x14ac:dyDescent="0.3">
      <c r="A2791" t="s">
        <v>5</v>
      </c>
      <c r="B2791">
        <v>2070</v>
      </c>
      <c r="C2791" t="s">
        <v>23</v>
      </c>
      <c r="D2791" t="s">
        <v>33</v>
      </c>
      <c r="E2791">
        <v>148.75</v>
      </c>
      <c r="F2791" s="8"/>
    </row>
    <row r="2792" spans="1:37" ht="15.75" hidden="1" thickBot="1" x14ac:dyDescent="0.3">
      <c r="A2792" t="s">
        <v>5</v>
      </c>
      <c r="B2792">
        <v>2070</v>
      </c>
      <c r="C2792" t="s">
        <v>24</v>
      </c>
      <c r="D2792" t="s">
        <v>33</v>
      </c>
      <c r="E2792">
        <v>105.45</v>
      </c>
      <c r="F2792" s="8"/>
    </row>
    <row r="2793" spans="1:37" ht="15.75" hidden="1" thickBot="1" x14ac:dyDescent="0.3">
      <c r="A2793" t="s">
        <v>5</v>
      </c>
      <c r="B2793">
        <v>2070</v>
      </c>
      <c r="C2793" t="s">
        <v>25</v>
      </c>
      <c r="D2793" t="s">
        <v>33</v>
      </c>
      <c r="E2793">
        <v>67.78</v>
      </c>
      <c r="F2793" s="8"/>
    </row>
    <row r="2794" spans="1:37" ht="15.75" hidden="1" thickBot="1" x14ac:dyDescent="0.3">
      <c r="A2794" t="s">
        <v>5</v>
      </c>
      <c r="B2794">
        <v>2070</v>
      </c>
      <c r="C2794" t="s">
        <v>26</v>
      </c>
      <c r="D2794" t="s">
        <v>33</v>
      </c>
      <c r="E2794">
        <v>43.05</v>
      </c>
      <c r="F2794" s="12"/>
    </row>
    <row r="2795" spans="1:37" ht="15.75" thickBot="1" x14ac:dyDescent="0.3">
      <c r="A2795" t="s">
        <v>5</v>
      </c>
      <c r="B2795">
        <v>2075</v>
      </c>
      <c r="C2795" t="s">
        <v>6</v>
      </c>
      <c r="D2795" t="s">
        <v>27</v>
      </c>
      <c r="E2795">
        <v>415.85</v>
      </c>
      <c r="F2795" s="4">
        <f t="shared" ref="F2795" si="659">E2795+E2796+E2797+E2819+E2840+E2861+E2882+E2903+E2924</f>
        <v>1723.34</v>
      </c>
      <c r="G2795" s="17">
        <f t="shared" ref="G2795:G2801" si="660">F2795/1000</f>
        <v>1.7233399999999999</v>
      </c>
      <c r="H2795" s="18" t="s">
        <v>141</v>
      </c>
      <c r="I2795" s="17">
        <f t="shared" ref="I2795" si="661">E2795+E2796+E2797</f>
        <v>1278.3400000000001</v>
      </c>
      <c r="J2795" s="19">
        <f t="shared" ref="J2795:J2801" si="662">I2795/1000</f>
        <v>1.2783400000000003</v>
      </c>
      <c r="K2795" s="18" t="s">
        <v>121</v>
      </c>
      <c r="L2795">
        <f>SUM(N2795:O2795)</f>
        <v>1.92123</v>
      </c>
      <c r="M2795" s="17">
        <f t="shared" ref="M2795" si="663">G2795</f>
        <v>1.7233399999999999</v>
      </c>
      <c r="N2795" s="19">
        <f t="shared" ref="N2795" si="664">J2810+J2811+J2812</f>
        <v>4.2520000000000002E-2</v>
      </c>
      <c r="O2795" s="19">
        <f t="shared" ref="O2795" si="665">J2813+J2814</f>
        <v>1.8787099999999999</v>
      </c>
      <c r="P2795" s="19">
        <f t="shared" ref="P2795" si="666">J2815</f>
        <v>6.1179100000000002</v>
      </c>
      <c r="Q2795" s="18">
        <f t="shared" ref="Q2795" si="667">O2795/N2795</f>
        <v>44.184148635936026</v>
      </c>
      <c r="R2795" s="5">
        <f t="shared" ref="R2795" si="668">J2795</f>
        <v>1.2783400000000003</v>
      </c>
      <c r="S2795" s="6">
        <f>J2796+J2797+J2798+J2803+J2804+J2805</f>
        <v>0.74039999999999995</v>
      </c>
      <c r="T2795" s="6">
        <f>J2799+J2800+J2806+J2807</f>
        <v>7.7437399999999998</v>
      </c>
      <c r="U2795" s="6"/>
      <c r="V2795" s="7">
        <f t="shared" ref="V2795" si="669">T2795/S2795</f>
        <v>10.458860075634792</v>
      </c>
      <c r="W2795" s="5">
        <f>J2795</f>
        <v>1.2783400000000003</v>
      </c>
      <c r="X2795" s="6">
        <f>J2796+J2797+J2798</f>
        <v>0.46190999999999993</v>
      </c>
      <c r="Y2795" s="6">
        <f>J2799+J2800</f>
        <v>4.6541699999999997</v>
      </c>
      <c r="Z2795" s="6">
        <f>J2801</f>
        <v>3.3680600000000003</v>
      </c>
      <c r="AA2795" s="7">
        <f>Y2795/X2795</f>
        <v>10.075923881275575</v>
      </c>
      <c r="AB2795" s="5">
        <f>G2795</f>
        <v>1.7233399999999999</v>
      </c>
      <c r="AC2795" s="6">
        <f>G2796+G2797+G2798</f>
        <v>0.10948000000000001</v>
      </c>
      <c r="AD2795" s="6">
        <f>G2799+G2800</f>
        <v>4.5616000000000003</v>
      </c>
      <c r="AE2795" s="6">
        <f>G2801</f>
        <v>3.3680600000000003</v>
      </c>
      <c r="AF2795" s="7">
        <f>AD2795/AC2795</f>
        <v>41.666057727438805</v>
      </c>
      <c r="AG2795" s="5">
        <f>G2795</f>
        <v>1.7233399999999999</v>
      </c>
      <c r="AH2795" s="6">
        <f>G2796+G2797+G2798+G2799</f>
        <v>2.3090600000000001</v>
      </c>
      <c r="AI2795" s="6">
        <f>+G2800</f>
        <v>2.3620199999999998</v>
      </c>
      <c r="AJ2795" s="6">
        <f>G2801</f>
        <v>3.3680600000000003</v>
      </c>
      <c r="AK2795" s="7">
        <f>AI2795/AH2795</f>
        <v>1.0229357400847097</v>
      </c>
    </row>
    <row r="2796" spans="1:37" ht="15.75" hidden="1" thickBot="1" x14ac:dyDescent="0.3">
      <c r="A2796" t="s">
        <v>5</v>
      </c>
      <c r="B2796">
        <v>2075</v>
      </c>
      <c r="C2796" t="s">
        <v>7</v>
      </c>
      <c r="D2796" t="s">
        <v>27</v>
      </c>
      <c r="E2796">
        <v>426.26</v>
      </c>
      <c r="F2796" s="8">
        <f t="shared" ref="F2796" si="670">E2820+E2821+E2822+E2823+E2824+E2825+E2826+E2827+E2828+E2841+E2842+E2843+E2844+E2845+E2846+E2847+E2848+E2849</f>
        <v>4.66</v>
      </c>
      <c r="G2796" s="5">
        <f t="shared" si="660"/>
        <v>4.6600000000000001E-3</v>
      </c>
      <c r="H2796" s="7" t="s">
        <v>43</v>
      </c>
      <c r="I2796" s="5">
        <f t="shared" ref="I2796" si="671">E2819+E2820+E2821+E2822+E2823+E2824+E2825+E2826+E2827+E2828+E2840+E2841+E2842+E2843+E2844+E2845+E2846+E2847+E2848+E2849</f>
        <v>5.0999999999999996</v>
      </c>
      <c r="J2796" s="6">
        <f t="shared" si="662"/>
        <v>5.0999999999999995E-3</v>
      </c>
      <c r="K2796" s="7" t="s">
        <v>43</v>
      </c>
      <c r="M2796" s="5"/>
      <c r="N2796" s="6"/>
      <c r="O2796" s="6"/>
      <c r="P2796" s="6"/>
      <c r="Q2796" s="7"/>
      <c r="R2796" s="5"/>
      <c r="S2796" s="6"/>
      <c r="T2796" s="6"/>
      <c r="U2796" s="6"/>
      <c r="V2796" s="6"/>
      <c r="W2796" s="5"/>
      <c r="X2796" s="6"/>
      <c r="Y2796" s="6"/>
      <c r="Z2796" s="6"/>
      <c r="AA2796" s="6"/>
      <c r="AB2796" s="5"/>
      <c r="AC2796" s="6"/>
      <c r="AD2796" s="6"/>
      <c r="AE2796" s="6"/>
      <c r="AF2796" s="6"/>
      <c r="AG2796" s="5"/>
      <c r="AH2796" s="6"/>
      <c r="AI2796" s="6"/>
      <c r="AJ2796" s="6"/>
      <c r="AK2796" s="7"/>
    </row>
    <row r="2797" spans="1:37" ht="15.75" hidden="1" thickBot="1" x14ac:dyDescent="0.3">
      <c r="A2797" t="s">
        <v>5</v>
      </c>
      <c r="B2797">
        <v>2075</v>
      </c>
      <c r="C2797" t="s">
        <v>8</v>
      </c>
      <c r="D2797" t="s">
        <v>27</v>
      </c>
      <c r="E2797">
        <v>436.23</v>
      </c>
      <c r="F2797" s="8">
        <f t="shared" ref="F2797" si="672">E2862+E2863+E2864+E2865+E2866+E2867+E2868+E2869+E2870</f>
        <v>6.66</v>
      </c>
      <c r="G2797" s="5">
        <f t="shared" si="660"/>
        <v>6.6600000000000001E-3</v>
      </c>
      <c r="H2797" s="7" t="s">
        <v>30</v>
      </c>
      <c r="I2797" s="5">
        <f t="shared" ref="I2797" si="673">E2861+E2862+E2863+E2864+E2865+E2866+E2867+E2868+E2869+E2870</f>
        <v>42.25</v>
      </c>
      <c r="J2797" s="6">
        <f t="shared" si="662"/>
        <v>4.2250000000000003E-2</v>
      </c>
      <c r="K2797" s="7" t="s">
        <v>30</v>
      </c>
      <c r="M2797" s="5"/>
      <c r="N2797" s="6"/>
      <c r="O2797" s="6"/>
      <c r="P2797" s="6"/>
      <c r="Q2797" s="7"/>
      <c r="R2797" s="5"/>
      <c r="S2797" s="6"/>
      <c r="T2797" s="6"/>
      <c r="U2797" s="6"/>
      <c r="V2797" s="6"/>
      <c r="W2797" s="5"/>
      <c r="X2797" s="6"/>
      <c r="Y2797" s="6"/>
      <c r="Z2797" s="6"/>
      <c r="AA2797" s="6"/>
      <c r="AB2797" s="5"/>
      <c r="AC2797" s="6"/>
      <c r="AD2797" s="6"/>
      <c r="AE2797" s="6"/>
      <c r="AF2797" s="6"/>
      <c r="AG2797" s="5"/>
      <c r="AH2797" s="6"/>
      <c r="AI2797" s="6"/>
      <c r="AJ2797" s="6"/>
      <c r="AK2797" s="7"/>
    </row>
    <row r="2798" spans="1:37" ht="15.75" hidden="1" thickBot="1" x14ac:dyDescent="0.3">
      <c r="A2798" t="s">
        <v>5</v>
      </c>
      <c r="B2798">
        <v>2075</v>
      </c>
      <c r="C2798" t="s">
        <v>9</v>
      </c>
      <c r="D2798" t="s">
        <v>27</v>
      </c>
      <c r="E2798">
        <v>0</v>
      </c>
      <c r="F2798" s="8">
        <f t="shared" ref="F2798" si="674">E2883+E2884+E2885+E2886+E2887+E2888+E2889+E2890+E2891</f>
        <v>98.160000000000011</v>
      </c>
      <c r="G2798" s="5">
        <f t="shared" si="660"/>
        <v>9.8160000000000011E-2</v>
      </c>
      <c r="H2798" s="7" t="s">
        <v>44</v>
      </c>
      <c r="I2798" s="5">
        <f t="shared" ref="I2798" si="675">E2882+E2883+E2884+E2885+E2886+E2887+E2888+E2889+E2890+E2891</f>
        <v>414.55999999999995</v>
      </c>
      <c r="J2798" s="6">
        <f t="shared" si="662"/>
        <v>0.41455999999999993</v>
      </c>
      <c r="K2798" s="7" t="s">
        <v>44</v>
      </c>
      <c r="M2798" s="5"/>
      <c r="N2798" s="6"/>
      <c r="O2798" s="6"/>
      <c r="P2798" s="6"/>
      <c r="Q2798" s="7"/>
      <c r="R2798" s="5"/>
      <c r="S2798" s="6"/>
      <c r="T2798" s="6"/>
      <c r="U2798" s="6"/>
      <c r="V2798" s="6"/>
      <c r="W2798" s="5"/>
      <c r="X2798" s="6"/>
      <c r="Y2798" s="6"/>
      <c r="Z2798" s="6"/>
      <c r="AA2798" s="6"/>
      <c r="AB2798" s="5"/>
      <c r="AC2798" s="6"/>
      <c r="AD2798" s="6"/>
      <c r="AE2798" s="6"/>
      <c r="AF2798" s="6"/>
      <c r="AG2798" s="5"/>
      <c r="AH2798" s="6"/>
      <c r="AI2798" s="6"/>
      <c r="AJ2798" s="6"/>
      <c r="AK2798" s="7"/>
    </row>
    <row r="2799" spans="1:37" ht="15.75" hidden="1" thickBot="1" x14ac:dyDescent="0.3">
      <c r="A2799" t="s">
        <v>5</v>
      </c>
      <c r="B2799">
        <v>2075</v>
      </c>
      <c r="C2799" t="s">
        <v>10</v>
      </c>
      <c r="D2799" t="s">
        <v>27</v>
      </c>
      <c r="E2799">
        <v>0</v>
      </c>
      <c r="F2799" s="8">
        <f t="shared" ref="F2799" si="676">+E2904+E2905+E2906+E2907+E2908+E2909+E2910+E2911+E2912</f>
        <v>2199.58</v>
      </c>
      <c r="G2799" s="5">
        <f t="shared" si="660"/>
        <v>2.1995800000000001</v>
      </c>
      <c r="H2799" s="7" t="s">
        <v>45</v>
      </c>
      <c r="I2799" s="5">
        <f t="shared" ref="I2799" si="677">E2903+E2904+E2905+E2906+E2907+E2908+E2909+E2910+E2911+E2912</f>
        <v>2292.15</v>
      </c>
      <c r="J2799" s="6">
        <f t="shared" si="662"/>
        <v>2.2921499999999999</v>
      </c>
      <c r="K2799" s="7" t="s">
        <v>45</v>
      </c>
      <c r="M2799" s="5"/>
      <c r="N2799" s="6"/>
      <c r="O2799" s="6"/>
      <c r="P2799" s="6"/>
      <c r="Q2799" s="7"/>
      <c r="R2799" s="5"/>
      <c r="S2799" s="6"/>
      <c r="T2799" s="6"/>
      <c r="U2799" s="6"/>
      <c r="V2799" s="6"/>
      <c r="W2799" s="5"/>
      <c r="X2799" s="6"/>
      <c r="Y2799" s="6"/>
      <c r="Z2799" s="6"/>
      <c r="AA2799" s="6"/>
      <c r="AB2799" s="5"/>
      <c r="AC2799" s="6"/>
      <c r="AD2799" s="6"/>
      <c r="AE2799" s="6"/>
      <c r="AF2799" s="6"/>
      <c r="AG2799" s="5"/>
      <c r="AH2799" s="6"/>
      <c r="AI2799" s="6"/>
      <c r="AJ2799" s="6"/>
      <c r="AK2799" s="7"/>
    </row>
    <row r="2800" spans="1:37" ht="15.75" hidden="1" thickBot="1" x14ac:dyDescent="0.3">
      <c r="A2800" t="s">
        <v>5</v>
      </c>
      <c r="B2800">
        <v>2075</v>
      </c>
      <c r="C2800" t="s">
        <v>11</v>
      </c>
      <c r="D2800" t="s">
        <v>27</v>
      </c>
      <c r="E2800">
        <v>0</v>
      </c>
      <c r="F2800" s="8">
        <f t="shared" ref="F2800" si="678">E2925+E2926+E2927+E2928+E2929+E2930+E2931+E2932+E2933</f>
        <v>2362.02</v>
      </c>
      <c r="G2800" s="5">
        <f t="shared" si="660"/>
        <v>2.3620199999999998</v>
      </c>
      <c r="H2800" s="7" t="s">
        <v>46</v>
      </c>
      <c r="I2800" s="5">
        <f t="shared" ref="I2800" si="679">E2924+E2925+E2926+E2927+E2928+E2929+E2930+E2931+E2932+E2933</f>
        <v>2362.02</v>
      </c>
      <c r="J2800" s="6">
        <f t="shared" si="662"/>
        <v>2.3620199999999998</v>
      </c>
      <c r="K2800" s="7" t="s">
        <v>46</v>
      </c>
      <c r="M2800" s="5"/>
      <c r="N2800" s="6"/>
      <c r="O2800" s="6"/>
      <c r="P2800" s="6"/>
      <c r="Q2800" s="7"/>
      <c r="R2800" s="5"/>
      <c r="S2800" s="6"/>
      <c r="T2800" s="6"/>
      <c r="U2800" s="6"/>
      <c r="V2800" s="6"/>
      <c r="W2800" s="5"/>
      <c r="X2800" s="6"/>
      <c r="Y2800" s="6"/>
      <c r="Z2800" s="6"/>
      <c r="AA2800" s="6"/>
      <c r="AB2800" s="5"/>
      <c r="AC2800" s="6"/>
      <c r="AD2800" s="6"/>
      <c r="AE2800" s="6"/>
      <c r="AF2800" s="6"/>
      <c r="AG2800" s="5"/>
      <c r="AH2800" s="6"/>
      <c r="AI2800" s="6"/>
      <c r="AJ2800" s="6"/>
      <c r="AK2800" s="7"/>
    </row>
    <row r="2801" spans="1:37" ht="15.75" hidden="1" thickBot="1" x14ac:dyDescent="0.3">
      <c r="A2801" t="s">
        <v>5</v>
      </c>
      <c r="B2801">
        <v>2075</v>
      </c>
      <c r="C2801" t="s">
        <v>12</v>
      </c>
      <c r="D2801" t="s">
        <v>27</v>
      </c>
      <c r="E2801">
        <v>0</v>
      </c>
      <c r="F2801" s="8">
        <f t="shared" ref="F2801" si="680">E2829+E2830+E2831+E2832+E2833+E2834+E2835+E2836+E2850+E2851+E2852+E2853+E2854+E2855+E2856+E2857+E2871+E2872+E2873+E2874+E2875+E2876+E2877+E2878+E2892+E2893+E2894+E2895+E2896+E2897+E2898+E2899+E2913+E2914+E2915+E2916+E2917+E2918+E2919+E2920+E2934+E2935+E2936+E2937+E2938+E2939+E2940+E2941</f>
        <v>3368.0600000000004</v>
      </c>
      <c r="G2801" s="9">
        <f t="shared" si="660"/>
        <v>3.3680600000000003</v>
      </c>
      <c r="H2801" s="11" t="s">
        <v>142</v>
      </c>
      <c r="I2801" s="9">
        <f t="shared" ref="I2801" si="681">E2829+E2830+E2831+E2832+E2833+E2834+E2835+E2836+E2850+E2851+E2852+E2853+E2854+E2855+E2856+E2857+E2871+E2872+E2873+E2874+E2875+E2876+E2877+E2878+E2892+E2893+E2894+E2895+E2896+E2897+E2898+E2899+E2913+E2914+E2915+E2916+E2917+E2918+E2919+E2920+E2934+E2935+E2936+E2937+E2938+E2939+E2940+E2941</f>
        <v>3368.0600000000004</v>
      </c>
      <c r="J2801" s="10">
        <f t="shared" si="662"/>
        <v>3.3680600000000003</v>
      </c>
      <c r="K2801" s="11" t="s">
        <v>142</v>
      </c>
      <c r="M2801" s="9"/>
      <c r="N2801" s="10"/>
      <c r="O2801" s="10"/>
      <c r="P2801" s="10"/>
      <c r="Q2801" s="11"/>
      <c r="R2801" s="9"/>
      <c r="S2801" s="10"/>
      <c r="T2801" s="10"/>
      <c r="U2801" s="10"/>
      <c r="V2801" s="10"/>
      <c r="W2801" s="9"/>
      <c r="X2801" s="10"/>
      <c r="Y2801" s="10"/>
      <c r="Z2801" s="10"/>
      <c r="AA2801" s="10"/>
      <c r="AB2801" s="9"/>
      <c r="AC2801" s="10"/>
      <c r="AD2801" s="10"/>
      <c r="AE2801" s="10"/>
      <c r="AF2801" s="10"/>
      <c r="AG2801" s="9"/>
      <c r="AH2801" s="10"/>
      <c r="AI2801" s="10"/>
      <c r="AJ2801" s="10"/>
      <c r="AK2801" s="11"/>
    </row>
    <row r="2802" spans="1:37" ht="15.75" hidden="1" thickBot="1" x14ac:dyDescent="0.3">
      <c r="A2802" t="s">
        <v>5</v>
      </c>
      <c r="B2802">
        <v>2075</v>
      </c>
      <c r="C2802" t="s">
        <v>13</v>
      </c>
      <c r="D2802" t="s">
        <v>27</v>
      </c>
      <c r="E2802">
        <v>0</v>
      </c>
      <c r="F2802" s="8"/>
    </row>
    <row r="2803" spans="1:37" ht="15.75" hidden="1" thickBot="1" x14ac:dyDescent="0.3">
      <c r="A2803" t="s">
        <v>5</v>
      </c>
      <c r="B2803">
        <v>2075</v>
      </c>
      <c r="C2803" t="s">
        <v>14</v>
      </c>
      <c r="D2803" t="s">
        <v>27</v>
      </c>
      <c r="E2803">
        <v>0</v>
      </c>
      <c r="F2803" s="8"/>
      <c r="H2803" s="20" t="s">
        <v>62</v>
      </c>
      <c r="I2803" s="19">
        <f t="shared" ref="I2803" si="682">E2829+E2830+E2831+E2832+E2833+E2834+E2835+E2836+E2850+E2851+E2852+E2853+E2854+E2855+E2856+E2857</f>
        <v>2.42</v>
      </c>
      <c r="J2803" s="19">
        <f t="shared" ref="J2803:J2807" si="683">I2803/1000</f>
        <v>2.4199999999999998E-3</v>
      </c>
      <c r="K2803" s="18" t="s">
        <v>43</v>
      </c>
    </row>
    <row r="2804" spans="1:37" ht="15.75" hidden="1" thickBot="1" x14ac:dyDescent="0.3">
      <c r="A2804" t="s">
        <v>5</v>
      </c>
      <c r="B2804">
        <v>2075</v>
      </c>
      <c r="C2804" t="s">
        <v>15</v>
      </c>
      <c r="D2804" t="s">
        <v>27</v>
      </c>
      <c r="E2804">
        <v>0</v>
      </c>
      <c r="F2804" s="8"/>
      <c r="H2804" s="5"/>
      <c r="I2804" s="6">
        <f t="shared" ref="I2804" si="684">E2871+E2872+E2873+E2874+E2875+E2876+E2877+E2878</f>
        <v>21.79</v>
      </c>
      <c r="J2804" s="6">
        <f t="shared" si="683"/>
        <v>2.179E-2</v>
      </c>
      <c r="K2804" s="7" t="s">
        <v>30</v>
      </c>
    </row>
    <row r="2805" spans="1:37" ht="15.75" hidden="1" thickBot="1" x14ac:dyDescent="0.3">
      <c r="A2805" t="s">
        <v>5</v>
      </c>
      <c r="B2805">
        <v>2075</v>
      </c>
      <c r="C2805" t="s">
        <v>16</v>
      </c>
      <c r="D2805" t="s">
        <v>27</v>
      </c>
      <c r="E2805">
        <v>0</v>
      </c>
      <c r="F2805" s="8"/>
      <c r="H2805" s="5"/>
      <c r="I2805" s="6">
        <f t="shared" ref="I2805" si="685">E2892+E2893+E2894+E2895+E2896+E2897+E2898+E2899</f>
        <v>254.28000000000003</v>
      </c>
      <c r="J2805" s="6">
        <f t="shared" si="683"/>
        <v>0.25428000000000001</v>
      </c>
      <c r="K2805" s="7" t="s">
        <v>44</v>
      </c>
    </row>
    <row r="2806" spans="1:37" ht="15.75" hidden="1" thickBot="1" x14ac:dyDescent="0.3">
      <c r="A2806" t="s">
        <v>5</v>
      </c>
      <c r="B2806">
        <v>2075</v>
      </c>
      <c r="C2806" t="s">
        <v>17</v>
      </c>
      <c r="D2806" t="s">
        <v>27</v>
      </c>
      <c r="E2806">
        <v>0</v>
      </c>
      <c r="F2806" s="8"/>
      <c r="H2806" s="5"/>
      <c r="I2806" s="6">
        <f t="shared" ref="I2806" si="686">E2913+E2914+E2915+E2916+E2917+E2918+E2919+E2920</f>
        <v>1761.81</v>
      </c>
      <c r="J2806" s="6">
        <f t="shared" si="683"/>
        <v>1.7618099999999999</v>
      </c>
      <c r="K2806" s="7" t="s">
        <v>45</v>
      </c>
    </row>
    <row r="2807" spans="1:37" ht="15.75" hidden="1" thickBot="1" x14ac:dyDescent="0.3">
      <c r="A2807" t="s">
        <v>5</v>
      </c>
      <c r="B2807">
        <v>2075</v>
      </c>
      <c r="C2807" t="s">
        <v>18</v>
      </c>
      <c r="D2807" t="s">
        <v>27</v>
      </c>
      <c r="E2807">
        <v>0</v>
      </c>
      <c r="F2807" s="8"/>
      <c r="H2807" s="9"/>
      <c r="I2807" s="10">
        <f t="shared" ref="I2807" si="687">E2934+E2935+E2936+E2937+E2938+E2939+E2940+E2941</f>
        <v>1327.7600000000002</v>
      </c>
      <c r="J2807" s="10">
        <f t="shared" si="683"/>
        <v>1.3277600000000003</v>
      </c>
      <c r="K2807" s="11" t="s">
        <v>46</v>
      </c>
    </row>
    <row r="2808" spans="1:37" ht="15.75" hidden="1" thickBot="1" x14ac:dyDescent="0.3">
      <c r="A2808" t="s">
        <v>5</v>
      </c>
      <c r="B2808">
        <v>2075</v>
      </c>
      <c r="C2808" t="s">
        <v>19</v>
      </c>
      <c r="D2808" t="s">
        <v>27</v>
      </c>
      <c r="E2808">
        <v>0</v>
      </c>
      <c r="F2808" s="8"/>
    </row>
    <row r="2809" spans="1:37" ht="15.75" hidden="1" thickBot="1" x14ac:dyDescent="0.3">
      <c r="A2809" t="s">
        <v>5</v>
      </c>
      <c r="B2809">
        <v>2075</v>
      </c>
      <c r="C2809" t="s">
        <v>20</v>
      </c>
      <c r="D2809" t="s">
        <v>27</v>
      </c>
      <c r="E2809">
        <v>0</v>
      </c>
      <c r="F2809" s="8"/>
    </row>
    <row r="2810" spans="1:37" ht="15.75" hidden="1" thickBot="1" x14ac:dyDescent="0.3">
      <c r="A2810" t="s">
        <v>5</v>
      </c>
      <c r="B2810">
        <v>2075</v>
      </c>
      <c r="C2810" t="s">
        <v>21</v>
      </c>
      <c r="D2810" t="s">
        <v>27</v>
      </c>
      <c r="E2810">
        <v>0</v>
      </c>
      <c r="F2810" s="8"/>
      <c r="H2810" s="20" t="s">
        <v>143</v>
      </c>
      <c r="I2810" s="19">
        <f t="shared" ref="I2810" si="688">SUM(E2820:E2823)+SUM(E2841:E2844)</f>
        <v>1.93</v>
      </c>
      <c r="J2810" s="19">
        <f t="shared" ref="J2810:J2815" si="689">I2810/1000</f>
        <v>1.9299999999999999E-3</v>
      </c>
      <c r="K2810" s="18" t="s">
        <v>43</v>
      </c>
    </row>
    <row r="2811" spans="1:37" ht="15.75" hidden="1" thickBot="1" x14ac:dyDescent="0.3">
      <c r="A2811" t="s">
        <v>5</v>
      </c>
      <c r="B2811">
        <v>2075</v>
      </c>
      <c r="C2811" t="s">
        <v>22</v>
      </c>
      <c r="D2811" t="s">
        <v>27</v>
      </c>
      <c r="E2811">
        <v>0</v>
      </c>
      <c r="F2811" s="8"/>
      <c r="H2811" s="5"/>
      <c r="I2811" s="6">
        <f t="shared" ref="I2811" si="690">SUM(E2862:E2865)</f>
        <v>1.2000000000000002</v>
      </c>
      <c r="J2811" s="6">
        <f t="shared" si="689"/>
        <v>1.2000000000000001E-3</v>
      </c>
      <c r="K2811" s="7" t="s">
        <v>30</v>
      </c>
    </row>
    <row r="2812" spans="1:37" ht="15.75" hidden="1" thickBot="1" x14ac:dyDescent="0.3">
      <c r="A2812" t="s">
        <v>5</v>
      </c>
      <c r="B2812">
        <v>2075</v>
      </c>
      <c r="C2812" t="s">
        <v>23</v>
      </c>
      <c r="D2812" t="s">
        <v>27</v>
      </c>
      <c r="E2812">
        <v>0</v>
      </c>
      <c r="F2812" s="8"/>
      <c r="H2812" s="5"/>
      <c r="I2812" s="6">
        <f t="shared" ref="I2812" si="691">SUM(E2883:E2886)</f>
        <v>39.39</v>
      </c>
      <c r="J2812" s="6">
        <f t="shared" si="689"/>
        <v>3.9390000000000001E-2</v>
      </c>
      <c r="K2812" s="7" t="s">
        <v>44</v>
      </c>
    </row>
    <row r="2813" spans="1:37" ht="15.75" hidden="1" thickBot="1" x14ac:dyDescent="0.3">
      <c r="A2813" t="s">
        <v>5</v>
      </c>
      <c r="B2813">
        <v>2075</v>
      </c>
      <c r="C2813" t="s">
        <v>24</v>
      </c>
      <c r="D2813" t="s">
        <v>27</v>
      </c>
      <c r="E2813">
        <v>0</v>
      </c>
      <c r="F2813" s="8"/>
      <c r="H2813" s="5"/>
      <c r="I2813" s="6">
        <f t="shared" ref="I2813" si="692">SUM(E2904:E2907)</f>
        <v>984.41</v>
      </c>
      <c r="J2813" s="6">
        <f t="shared" si="689"/>
        <v>0.98441000000000001</v>
      </c>
      <c r="K2813" s="7" t="s">
        <v>45</v>
      </c>
    </row>
    <row r="2814" spans="1:37" ht="15.75" hidden="1" thickBot="1" x14ac:dyDescent="0.3">
      <c r="A2814" t="s">
        <v>5</v>
      </c>
      <c r="B2814">
        <v>2075</v>
      </c>
      <c r="C2814" t="s">
        <v>25</v>
      </c>
      <c r="D2814" t="s">
        <v>27</v>
      </c>
      <c r="E2814">
        <v>0</v>
      </c>
      <c r="F2814" s="8"/>
      <c r="H2814" s="9"/>
      <c r="I2814" s="10">
        <f t="shared" ref="I2814" si="693">SUM(E2925:E2928)</f>
        <v>894.3</v>
      </c>
      <c r="J2814" s="10">
        <f t="shared" si="689"/>
        <v>0.89429999999999998</v>
      </c>
      <c r="K2814" s="11" t="s">
        <v>46</v>
      </c>
    </row>
    <row r="2815" spans="1:37" ht="15.75" hidden="1" thickBot="1" x14ac:dyDescent="0.3">
      <c r="A2815" t="s">
        <v>5</v>
      </c>
      <c r="B2815">
        <v>2075</v>
      </c>
      <c r="C2815" t="s">
        <v>26</v>
      </c>
      <c r="D2815" t="s">
        <v>27</v>
      </c>
      <c r="E2815">
        <v>0</v>
      </c>
      <c r="F2815" s="8"/>
      <c r="I2815">
        <f t="shared" ref="I2815" si="694">SUM(E2824:E2836)+SUM(E2845:E2857)+SUM(E2866:E2878)+SUM(E2887:E2899)+SUM(E2908:E2920)+SUM(E2929:E2941)</f>
        <v>6117.91</v>
      </c>
      <c r="J2815" s="6">
        <f t="shared" si="689"/>
        <v>6.1179100000000002</v>
      </c>
      <c r="K2815" s="6" t="s">
        <v>144</v>
      </c>
    </row>
    <row r="2816" spans="1:37" ht="15.75" hidden="1" thickBot="1" x14ac:dyDescent="0.3">
      <c r="A2816" t="s">
        <v>5</v>
      </c>
      <c r="B2816">
        <v>2075</v>
      </c>
      <c r="C2816" t="s">
        <v>6</v>
      </c>
      <c r="D2816" t="s">
        <v>28</v>
      </c>
      <c r="E2816">
        <v>0</v>
      </c>
      <c r="F2816" s="8"/>
    </row>
    <row r="2817" spans="1:6" ht="15.75" hidden="1" thickBot="1" x14ac:dyDescent="0.3">
      <c r="A2817" t="s">
        <v>5</v>
      </c>
      <c r="B2817">
        <v>2075</v>
      </c>
      <c r="C2817" t="s">
        <v>7</v>
      </c>
      <c r="D2817" t="s">
        <v>28</v>
      </c>
      <c r="E2817">
        <v>0</v>
      </c>
      <c r="F2817" s="8"/>
    </row>
    <row r="2818" spans="1:6" ht="15.75" hidden="1" thickBot="1" x14ac:dyDescent="0.3">
      <c r="A2818" t="s">
        <v>5</v>
      </c>
      <c r="B2818">
        <v>2075</v>
      </c>
      <c r="C2818" t="s">
        <v>8</v>
      </c>
      <c r="D2818" t="s">
        <v>28</v>
      </c>
      <c r="E2818">
        <v>0</v>
      </c>
      <c r="F2818" s="8"/>
    </row>
    <row r="2819" spans="1:6" ht="15.75" hidden="1" thickBot="1" x14ac:dyDescent="0.3">
      <c r="A2819" t="s">
        <v>5</v>
      </c>
      <c r="B2819">
        <v>2075</v>
      </c>
      <c r="C2819" t="s">
        <v>9</v>
      </c>
      <c r="D2819" t="s">
        <v>28</v>
      </c>
      <c r="E2819">
        <v>0</v>
      </c>
      <c r="F2819" s="8"/>
    </row>
    <row r="2820" spans="1:6" ht="15.75" hidden="1" thickBot="1" x14ac:dyDescent="0.3">
      <c r="A2820" t="s">
        <v>5</v>
      </c>
      <c r="B2820">
        <v>2075</v>
      </c>
      <c r="C2820" t="s">
        <v>10</v>
      </c>
      <c r="D2820" t="s">
        <v>28</v>
      </c>
      <c r="E2820">
        <v>0</v>
      </c>
      <c r="F2820" s="8"/>
    </row>
    <row r="2821" spans="1:6" ht="15.75" hidden="1" thickBot="1" x14ac:dyDescent="0.3">
      <c r="A2821" t="s">
        <v>5</v>
      </c>
      <c r="B2821">
        <v>2075</v>
      </c>
      <c r="C2821" t="s">
        <v>11</v>
      </c>
      <c r="D2821" t="s">
        <v>28</v>
      </c>
      <c r="E2821">
        <v>0</v>
      </c>
      <c r="F2821" s="8"/>
    </row>
    <row r="2822" spans="1:6" ht="15.75" hidden="1" thickBot="1" x14ac:dyDescent="0.3">
      <c r="A2822" t="s">
        <v>5</v>
      </c>
      <c r="B2822">
        <v>2075</v>
      </c>
      <c r="C2822" t="s">
        <v>12</v>
      </c>
      <c r="D2822" t="s">
        <v>28</v>
      </c>
      <c r="E2822">
        <v>0</v>
      </c>
      <c r="F2822" s="8"/>
    </row>
    <row r="2823" spans="1:6" ht="15.75" hidden="1" thickBot="1" x14ac:dyDescent="0.3">
      <c r="A2823" t="s">
        <v>5</v>
      </c>
      <c r="B2823">
        <v>2075</v>
      </c>
      <c r="C2823" t="s">
        <v>13</v>
      </c>
      <c r="D2823" t="s">
        <v>28</v>
      </c>
      <c r="E2823">
        <v>0</v>
      </c>
      <c r="F2823" s="8"/>
    </row>
    <row r="2824" spans="1:6" ht="15.75" hidden="1" thickBot="1" x14ac:dyDescent="0.3">
      <c r="A2824" t="s">
        <v>5</v>
      </c>
      <c r="B2824">
        <v>2075</v>
      </c>
      <c r="C2824" t="s">
        <v>14</v>
      </c>
      <c r="D2824" t="s">
        <v>28</v>
      </c>
      <c r="E2824">
        <v>0</v>
      </c>
      <c r="F2824" s="8"/>
    </row>
    <row r="2825" spans="1:6" ht="15.75" hidden="1" thickBot="1" x14ac:dyDescent="0.3">
      <c r="A2825" t="s">
        <v>5</v>
      </c>
      <c r="B2825">
        <v>2075</v>
      </c>
      <c r="C2825" t="s">
        <v>15</v>
      </c>
      <c r="D2825" t="s">
        <v>28</v>
      </c>
      <c r="E2825">
        <v>0</v>
      </c>
      <c r="F2825" s="8"/>
    </row>
    <row r="2826" spans="1:6" ht="15.75" hidden="1" thickBot="1" x14ac:dyDescent="0.3">
      <c r="A2826" t="s">
        <v>5</v>
      </c>
      <c r="B2826">
        <v>2075</v>
      </c>
      <c r="C2826" t="s">
        <v>16</v>
      </c>
      <c r="D2826" t="s">
        <v>28</v>
      </c>
      <c r="E2826">
        <v>0</v>
      </c>
      <c r="F2826" s="8"/>
    </row>
    <row r="2827" spans="1:6" ht="15.75" hidden="1" thickBot="1" x14ac:dyDescent="0.3">
      <c r="A2827" t="s">
        <v>5</v>
      </c>
      <c r="B2827">
        <v>2075</v>
      </c>
      <c r="C2827" t="s">
        <v>17</v>
      </c>
      <c r="D2827" t="s">
        <v>28</v>
      </c>
      <c r="E2827">
        <v>0</v>
      </c>
      <c r="F2827" s="8"/>
    </row>
    <row r="2828" spans="1:6" ht="15.75" hidden="1" thickBot="1" x14ac:dyDescent="0.3">
      <c r="A2828" t="s">
        <v>5</v>
      </c>
      <c r="B2828">
        <v>2075</v>
      </c>
      <c r="C2828" t="s">
        <v>18</v>
      </c>
      <c r="D2828" t="s">
        <v>28</v>
      </c>
      <c r="E2828">
        <v>0</v>
      </c>
      <c r="F2828" s="8"/>
    </row>
    <row r="2829" spans="1:6" ht="15.75" hidden="1" thickBot="1" x14ac:dyDescent="0.3">
      <c r="A2829" t="s">
        <v>5</v>
      </c>
      <c r="B2829">
        <v>2075</v>
      </c>
      <c r="C2829" t="s">
        <v>19</v>
      </c>
      <c r="D2829" t="s">
        <v>28</v>
      </c>
      <c r="E2829">
        <v>0</v>
      </c>
      <c r="F2829" s="8"/>
    </row>
    <row r="2830" spans="1:6" ht="15.75" hidden="1" thickBot="1" x14ac:dyDescent="0.3">
      <c r="A2830" t="s">
        <v>5</v>
      </c>
      <c r="B2830">
        <v>2075</v>
      </c>
      <c r="C2830" t="s">
        <v>20</v>
      </c>
      <c r="D2830" t="s">
        <v>28</v>
      </c>
      <c r="E2830">
        <v>0</v>
      </c>
      <c r="F2830" s="8"/>
    </row>
    <row r="2831" spans="1:6" ht="15.75" hidden="1" thickBot="1" x14ac:dyDescent="0.3">
      <c r="A2831" t="s">
        <v>5</v>
      </c>
      <c r="B2831">
        <v>2075</v>
      </c>
      <c r="C2831" t="s">
        <v>21</v>
      </c>
      <c r="D2831" t="s">
        <v>28</v>
      </c>
      <c r="E2831">
        <v>0</v>
      </c>
      <c r="F2831" s="8"/>
    </row>
    <row r="2832" spans="1:6" ht="15.75" hidden="1" thickBot="1" x14ac:dyDescent="0.3">
      <c r="A2832" t="s">
        <v>5</v>
      </c>
      <c r="B2832">
        <v>2075</v>
      </c>
      <c r="C2832" t="s">
        <v>22</v>
      </c>
      <c r="D2832" t="s">
        <v>28</v>
      </c>
      <c r="E2832">
        <v>0</v>
      </c>
      <c r="F2832" s="8"/>
    </row>
    <row r="2833" spans="1:6" ht="15.75" hidden="1" thickBot="1" x14ac:dyDescent="0.3">
      <c r="A2833" t="s">
        <v>5</v>
      </c>
      <c r="B2833">
        <v>2075</v>
      </c>
      <c r="C2833" t="s">
        <v>23</v>
      </c>
      <c r="D2833" t="s">
        <v>28</v>
      </c>
      <c r="E2833">
        <v>0</v>
      </c>
      <c r="F2833" s="8"/>
    </row>
    <row r="2834" spans="1:6" ht="15.75" hidden="1" thickBot="1" x14ac:dyDescent="0.3">
      <c r="A2834" t="s">
        <v>5</v>
      </c>
      <c r="B2834">
        <v>2075</v>
      </c>
      <c r="C2834" t="s">
        <v>24</v>
      </c>
      <c r="D2834" t="s">
        <v>28</v>
      </c>
      <c r="E2834">
        <v>0</v>
      </c>
      <c r="F2834" s="8"/>
    </row>
    <row r="2835" spans="1:6" ht="15.75" hidden="1" thickBot="1" x14ac:dyDescent="0.3">
      <c r="A2835" t="s">
        <v>5</v>
      </c>
      <c r="B2835">
        <v>2075</v>
      </c>
      <c r="C2835" t="s">
        <v>25</v>
      </c>
      <c r="D2835" t="s">
        <v>28</v>
      </c>
      <c r="E2835">
        <v>0</v>
      </c>
      <c r="F2835" s="8"/>
    </row>
    <row r="2836" spans="1:6" ht="15.75" hidden="1" thickBot="1" x14ac:dyDescent="0.3">
      <c r="A2836" t="s">
        <v>5</v>
      </c>
      <c r="B2836">
        <v>2075</v>
      </c>
      <c r="C2836" t="s">
        <v>26</v>
      </c>
      <c r="D2836" t="s">
        <v>28</v>
      </c>
      <c r="E2836">
        <v>0</v>
      </c>
      <c r="F2836" s="8"/>
    </row>
    <row r="2837" spans="1:6" ht="15.75" hidden="1" thickBot="1" x14ac:dyDescent="0.3">
      <c r="A2837" t="s">
        <v>5</v>
      </c>
      <c r="B2837">
        <v>2075</v>
      </c>
      <c r="C2837" t="s">
        <v>6</v>
      </c>
      <c r="D2837" t="s">
        <v>29</v>
      </c>
      <c r="E2837">
        <v>0</v>
      </c>
      <c r="F2837" s="8"/>
    </row>
    <row r="2838" spans="1:6" ht="15.75" hidden="1" thickBot="1" x14ac:dyDescent="0.3">
      <c r="A2838" t="s">
        <v>5</v>
      </c>
      <c r="B2838">
        <v>2075</v>
      </c>
      <c r="C2838" t="s">
        <v>7</v>
      </c>
      <c r="D2838" t="s">
        <v>29</v>
      </c>
      <c r="E2838">
        <v>0</v>
      </c>
      <c r="F2838" s="8"/>
    </row>
    <row r="2839" spans="1:6" ht="15.75" hidden="1" thickBot="1" x14ac:dyDescent="0.3">
      <c r="A2839" t="s">
        <v>5</v>
      </c>
      <c r="B2839">
        <v>2075</v>
      </c>
      <c r="C2839" t="s">
        <v>8</v>
      </c>
      <c r="D2839" t="s">
        <v>29</v>
      </c>
      <c r="E2839">
        <v>0</v>
      </c>
      <c r="F2839" s="8"/>
    </row>
    <row r="2840" spans="1:6" ht="15.75" hidden="1" thickBot="1" x14ac:dyDescent="0.3">
      <c r="A2840" t="s">
        <v>5</v>
      </c>
      <c r="B2840">
        <v>2075</v>
      </c>
      <c r="C2840" t="s">
        <v>9</v>
      </c>
      <c r="D2840" t="s">
        <v>29</v>
      </c>
      <c r="E2840">
        <v>0.44</v>
      </c>
      <c r="F2840" s="8"/>
    </row>
    <row r="2841" spans="1:6" ht="15.75" hidden="1" thickBot="1" x14ac:dyDescent="0.3">
      <c r="A2841" t="s">
        <v>5</v>
      </c>
      <c r="B2841">
        <v>2075</v>
      </c>
      <c r="C2841" t="s">
        <v>10</v>
      </c>
      <c r="D2841" t="s">
        <v>29</v>
      </c>
      <c r="E2841">
        <v>0.46</v>
      </c>
      <c r="F2841" s="8"/>
    </row>
    <row r="2842" spans="1:6" ht="15.75" hidden="1" thickBot="1" x14ac:dyDescent="0.3">
      <c r="A2842" t="s">
        <v>5</v>
      </c>
      <c r="B2842">
        <v>2075</v>
      </c>
      <c r="C2842" t="s">
        <v>11</v>
      </c>
      <c r="D2842" t="s">
        <v>29</v>
      </c>
      <c r="E2842">
        <v>0.47</v>
      </c>
      <c r="F2842" s="8"/>
    </row>
    <row r="2843" spans="1:6" ht="15.75" hidden="1" thickBot="1" x14ac:dyDescent="0.3">
      <c r="A2843" t="s">
        <v>5</v>
      </c>
      <c r="B2843">
        <v>2075</v>
      </c>
      <c r="C2843" t="s">
        <v>12</v>
      </c>
      <c r="D2843" t="s">
        <v>29</v>
      </c>
      <c r="E2843">
        <v>0.49</v>
      </c>
      <c r="F2843" s="8"/>
    </row>
    <row r="2844" spans="1:6" ht="15.75" hidden="1" thickBot="1" x14ac:dyDescent="0.3">
      <c r="A2844" t="s">
        <v>5</v>
      </c>
      <c r="B2844">
        <v>2075</v>
      </c>
      <c r="C2844" t="s">
        <v>13</v>
      </c>
      <c r="D2844" t="s">
        <v>29</v>
      </c>
      <c r="E2844">
        <v>0.51</v>
      </c>
      <c r="F2844" s="8"/>
    </row>
    <row r="2845" spans="1:6" ht="15.75" hidden="1" thickBot="1" x14ac:dyDescent="0.3">
      <c r="A2845" t="s">
        <v>5</v>
      </c>
      <c r="B2845">
        <v>2075</v>
      </c>
      <c r="C2845" t="s">
        <v>14</v>
      </c>
      <c r="D2845" t="s">
        <v>29</v>
      </c>
      <c r="E2845">
        <v>0.53</v>
      </c>
      <c r="F2845" s="8"/>
    </row>
    <row r="2846" spans="1:6" ht="15.75" hidden="1" thickBot="1" x14ac:dyDescent="0.3">
      <c r="A2846" t="s">
        <v>5</v>
      </c>
      <c r="B2846">
        <v>2075</v>
      </c>
      <c r="C2846" t="s">
        <v>15</v>
      </c>
      <c r="D2846" t="s">
        <v>29</v>
      </c>
      <c r="E2846">
        <v>0.55000000000000004</v>
      </c>
      <c r="F2846" s="8"/>
    </row>
    <row r="2847" spans="1:6" ht="15.75" hidden="1" thickBot="1" x14ac:dyDescent="0.3">
      <c r="A2847" t="s">
        <v>5</v>
      </c>
      <c r="B2847">
        <v>2075</v>
      </c>
      <c r="C2847" t="s">
        <v>16</v>
      </c>
      <c r="D2847" t="s">
        <v>29</v>
      </c>
      <c r="E2847">
        <v>0.56000000000000005</v>
      </c>
      <c r="F2847" s="8"/>
    </row>
    <row r="2848" spans="1:6" ht="15.75" hidden="1" thickBot="1" x14ac:dyDescent="0.3">
      <c r="A2848" t="s">
        <v>5</v>
      </c>
      <c r="B2848">
        <v>2075</v>
      </c>
      <c r="C2848" t="s">
        <v>17</v>
      </c>
      <c r="D2848" t="s">
        <v>29</v>
      </c>
      <c r="E2848">
        <v>0.55000000000000004</v>
      </c>
      <c r="F2848" s="8"/>
    </row>
    <row r="2849" spans="1:6" ht="15.75" hidden="1" thickBot="1" x14ac:dyDescent="0.3">
      <c r="A2849" t="s">
        <v>5</v>
      </c>
      <c r="B2849">
        <v>2075</v>
      </c>
      <c r="C2849" t="s">
        <v>18</v>
      </c>
      <c r="D2849" t="s">
        <v>29</v>
      </c>
      <c r="E2849">
        <v>0.54</v>
      </c>
      <c r="F2849" s="8"/>
    </row>
    <row r="2850" spans="1:6" ht="15.75" hidden="1" thickBot="1" x14ac:dyDescent="0.3">
      <c r="A2850" t="s">
        <v>5</v>
      </c>
      <c r="B2850">
        <v>2075</v>
      </c>
      <c r="C2850" t="s">
        <v>19</v>
      </c>
      <c r="D2850" t="s">
        <v>29</v>
      </c>
      <c r="E2850">
        <v>0.53</v>
      </c>
      <c r="F2850" s="8"/>
    </row>
    <row r="2851" spans="1:6" ht="15.75" hidden="1" thickBot="1" x14ac:dyDescent="0.3">
      <c r="A2851" t="s">
        <v>5</v>
      </c>
      <c r="B2851">
        <v>2075</v>
      </c>
      <c r="C2851" t="s">
        <v>20</v>
      </c>
      <c r="D2851" t="s">
        <v>29</v>
      </c>
      <c r="E2851">
        <v>0.51</v>
      </c>
      <c r="F2851" s="8"/>
    </row>
    <row r="2852" spans="1:6" ht="15.75" hidden="1" thickBot="1" x14ac:dyDescent="0.3">
      <c r="A2852" t="s">
        <v>5</v>
      </c>
      <c r="B2852">
        <v>2075</v>
      </c>
      <c r="C2852" t="s">
        <v>21</v>
      </c>
      <c r="D2852" t="s">
        <v>29</v>
      </c>
      <c r="E2852">
        <v>0.51</v>
      </c>
      <c r="F2852" s="8"/>
    </row>
    <row r="2853" spans="1:6" ht="15.75" hidden="1" thickBot="1" x14ac:dyDescent="0.3">
      <c r="A2853" t="s">
        <v>5</v>
      </c>
      <c r="B2853">
        <v>2075</v>
      </c>
      <c r="C2853" t="s">
        <v>22</v>
      </c>
      <c r="D2853" t="s">
        <v>29</v>
      </c>
      <c r="E2853">
        <v>0.49</v>
      </c>
      <c r="F2853" s="8"/>
    </row>
    <row r="2854" spans="1:6" ht="15.75" hidden="1" thickBot="1" x14ac:dyDescent="0.3">
      <c r="A2854" t="s">
        <v>5</v>
      </c>
      <c r="B2854">
        <v>2075</v>
      </c>
      <c r="C2854" t="s">
        <v>23</v>
      </c>
      <c r="D2854" t="s">
        <v>29</v>
      </c>
      <c r="E2854">
        <v>0.38</v>
      </c>
      <c r="F2854" s="8"/>
    </row>
    <row r="2855" spans="1:6" ht="15.75" hidden="1" thickBot="1" x14ac:dyDescent="0.3">
      <c r="A2855" t="s">
        <v>5</v>
      </c>
      <c r="B2855">
        <v>2075</v>
      </c>
      <c r="C2855" t="s">
        <v>24</v>
      </c>
      <c r="D2855" t="s">
        <v>29</v>
      </c>
      <c r="E2855">
        <v>0</v>
      </c>
      <c r="F2855" s="8"/>
    </row>
    <row r="2856" spans="1:6" ht="15.75" hidden="1" thickBot="1" x14ac:dyDescent="0.3">
      <c r="A2856" t="s">
        <v>5</v>
      </c>
      <c r="B2856">
        <v>2075</v>
      </c>
      <c r="C2856" t="s">
        <v>25</v>
      </c>
      <c r="D2856" t="s">
        <v>29</v>
      </c>
      <c r="E2856">
        <v>0</v>
      </c>
      <c r="F2856" s="8"/>
    </row>
    <row r="2857" spans="1:6" ht="15.75" hidden="1" thickBot="1" x14ac:dyDescent="0.3">
      <c r="A2857" t="s">
        <v>5</v>
      </c>
      <c r="B2857">
        <v>2075</v>
      </c>
      <c r="C2857" t="s">
        <v>26</v>
      </c>
      <c r="D2857" t="s">
        <v>29</v>
      </c>
      <c r="E2857">
        <v>0</v>
      </c>
      <c r="F2857" s="8"/>
    </row>
    <row r="2858" spans="1:6" ht="15.75" hidden="1" thickBot="1" x14ac:dyDescent="0.3">
      <c r="A2858" t="s">
        <v>5</v>
      </c>
      <c r="B2858">
        <v>2075</v>
      </c>
      <c r="C2858" t="s">
        <v>6</v>
      </c>
      <c r="D2858" t="s">
        <v>30</v>
      </c>
      <c r="E2858">
        <v>0</v>
      </c>
      <c r="F2858" s="8"/>
    </row>
    <row r="2859" spans="1:6" ht="15.75" hidden="1" thickBot="1" x14ac:dyDescent="0.3">
      <c r="A2859" t="s">
        <v>5</v>
      </c>
      <c r="B2859">
        <v>2075</v>
      </c>
      <c r="C2859" t="s">
        <v>7</v>
      </c>
      <c r="D2859" t="s">
        <v>30</v>
      </c>
      <c r="E2859">
        <v>0</v>
      </c>
      <c r="F2859" s="8"/>
    </row>
    <row r="2860" spans="1:6" ht="15.75" hidden="1" thickBot="1" x14ac:dyDescent="0.3">
      <c r="A2860" t="s">
        <v>5</v>
      </c>
      <c r="B2860">
        <v>2075</v>
      </c>
      <c r="C2860" t="s">
        <v>8</v>
      </c>
      <c r="D2860" t="s">
        <v>30</v>
      </c>
      <c r="E2860">
        <v>0</v>
      </c>
      <c r="F2860" s="8"/>
    </row>
    <row r="2861" spans="1:6" ht="15.75" hidden="1" thickBot="1" x14ac:dyDescent="0.3">
      <c r="A2861" t="s">
        <v>5</v>
      </c>
      <c r="B2861">
        <v>2075</v>
      </c>
      <c r="C2861" t="s">
        <v>9</v>
      </c>
      <c r="D2861" t="s">
        <v>30</v>
      </c>
      <c r="E2861">
        <v>35.590000000000003</v>
      </c>
      <c r="F2861" s="8"/>
    </row>
    <row r="2862" spans="1:6" ht="15.75" hidden="1" thickBot="1" x14ac:dyDescent="0.3">
      <c r="A2862" t="s">
        <v>5</v>
      </c>
      <c r="B2862">
        <v>2075</v>
      </c>
      <c r="C2862" t="s">
        <v>10</v>
      </c>
      <c r="D2862" t="s">
        <v>30</v>
      </c>
      <c r="E2862">
        <v>0.21</v>
      </c>
      <c r="F2862" s="8"/>
    </row>
    <row r="2863" spans="1:6" ht="15.75" hidden="1" thickBot="1" x14ac:dyDescent="0.3">
      <c r="A2863" t="s">
        <v>5</v>
      </c>
      <c r="B2863">
        <v>2075</v>
      </c>
      <c r="C2863" t="s">
        <v>11</v>
      </c>
      <c r="D2863" t="s">
        <v>30</v>
      </c>
      <c r="E2863">
        <v>0.31</v>
      </c>
      <c r="F2863" s="8"/>
    </row>
    <row r="2864" spans="1:6" ht="15.75" hidden="1" thickBot="1" x14ac:dyDescent="0.3">
      <c r="A2864" t="s">
        <v>5</v>
      </c>
      <c r="B2864">
        <v>2075</v>
      </c>
      <c r="C2864" t="s">
        <v>12</v>
      </c>
      <c r="D2864" t="s">
        <v>30</v>
      </c>
      <c r="E2864">
        <v>0.28000000000000003</v>
      </c>
      <c r="F2864" s="8"/>
    </row>
    <row r="2865" spans="1:6" ht="15.75" hidden="1" thickBot="1" x14ac:dyDescent="0.3">
      <c r="A2865" t="s">
        <v>5</v>
      </c>
      <c r="B2865">
        <v>2075</v>
      </c>
      <c r="C2865" t="s">
        <v>13</v>
      </c>
      <c r="D2865" t="s">
        <v>30</v>
      </c>
      <c r="E2865">
        <v>0.4</v>
      </c>
      <c r="F2865" s="8"/>
    </row>
    <row r="2866" spans="1:6" ht="15.75" hidden="1" thickBot="1" x14ac:dyDescent="0.3">
      <c r="A2866" t="s">
        <v>5</v>
      </c>
      <c r="B2866">
        <v>2075</v>
      </c>
      <c r="C2866" t="s">
        <v>14</v>
      </c>
      <c r="D2866" t="s">
        <v>30</v>
      </c>
      <c r="E2866">
        <v>0.56999999999999995</v>
      </c>
      <c r="F2866" s="8"/>
    </row>
    <row r="2867" spans="1:6" ht="15.75" hidden="1" thickBot="1" x14ac:dyDescent="0.3">
      <c r="A2867" t="s">
        <v>5</v>
      </c>
      <c r="B2867">
        <v>2075</v>
      </c>
      <c r="C2867" t="s">
        <v>15</v>
      </c>
      <c r="D2867" t="s">
        <v>30</v>
      </c>
      <c r="E2867">
        <v>0.8</v>
      </c>
      <c r="F2867" s="8"/>
    </row>
    <row r="2868" spans="1:6" ht="15.75" hidden="1" thickBot="1" x14ac:dyDescent="0.3">
      <c r="A2868" t="s">
        <v>5</v>
      </c>
      <c r="B2868">
        <v>2075</v>
      </c>
      <c r="C2868" t="s">
        <v>16</v>
      </c>
      <c r="D2868" t="s">
        <v>30</v>
      </c>
      <c r="E2868">
        <v>1.05</v>
      </c>
      <c r="F2868" s="8"/>
    </row>
    <row r="2869" spans="1:6" ht="15.75" hidden="1" thickBot="1" x14ac:dyDescent="0.3">
      <c r="A2869" t="s">
        <v>5</v>
      </c>
      <c r="B2869">
        <v>2075</v>
      </c>
      <c r="C2869" t="s">
        <v>17</v>
      </c>
      <c r="D2869" t="s">
        <v>30</v>
      </c>
      <c r="E2869">
        <v>1.35</v>
      </c>
      <c r="F2869" s="8"/>
    </row>
    <row r="2870" spans="1:6" ht="15.75" hidden="1" thickBot="1" x14ac:dyDescent="0.3">
      <c r="A2870" t="s">
        <v>5</v>
      </c>
      <c r="B2870">
        <v>2075</v>
      </c>
      <c r="C2870" t="s">
        <v>18</v>
      </c>
      <c r="D2870" t="s">
        <v>30</v>
      </c>
      <c r="E2870">
        <v>1.69</v>
      </c>
      <c r="F2870" s="8"/>
    </row>
    <row r="2871" spans="1:6" ht="15.75" hidden="1" thickBot="1" x14ac:dyDescent="0.3">
      <c r="A2871" t="s">
        <v>5</v>
      </c>
      <c r="B2871">
        <v>2075</v>
      </c>
      <c r="C2871" t="s">
        <v>19</v>
      </c>
      <c r="D2871" t="s">
        <v>30</v>
      </c>
      <c r="E2871">
        <v>2.09</v>
      </c>
      <c r="F2871" s="8"/>
    </row>
    <row r="2872" spans="1:6" ht="15.75" hidden="1" thickBot="1" x14ac:dyDescent="0.3">
      <c r="A2872" t="s">
        <v>5</v>
      </c>
      <c r="B2872">
        <v>2075</v>
      </c>
      <c r="C2872" t="s">
        <v>20</v>
      </c>
      <c r="D2872" t="s">
        <v>30</v>
      </c>
      <c r="E2872">
        <v>2.48</v>
      </c>
      <c r="F2872" s="8"/>
    </row>
    <row r="2873" spans="1:6" ht="15.75" hidden="1" thickBot="1" x14ac:dyDescent="0.3">
      <c r="A2873" t="s">
        <v>5</v>
      </c>
      <c r="B2873">
        <v>2075</v>
      </c>
      <c r="C2873" t="s">
        <v>21</v>
      </c>
      <c r="D2873" t="s">
        <v>30</v>
      </c>
      <c r="E2873">
        <v>3.06</v>
      </c>
      <c r="F2873" s="8"/>
    </row>
    <row r="2874" spans="1:6" ht="15.75" hidden="1" thickBot="1" x14ac:dyDescent="0.3">
      <c r="A2874" t="s">
        <v>5</v>
      </c>
      <c r="B2874">
        <v>2075</v>
      </c>
      <c r="C2874" t="s">
        <v>22</v>
      </c>
      <c r="D2874" t="s">
        <v>30</v>
      </c>
      <c r="E2874">
        <v>3.59</v>
      </c>
      <c r="F2874" s="8"/>
    </row>
    <row r="2875" spans="1:6" ht="15.75" hidden="1" thickBot="1" x14ac:dyDescent="0.3">
      <c r="A2875" t="s">
        <v>5</v>
      </c>
      <c r="B2875">
        <v>2075</v>
      </c>
      <c r="C2875" t="s">
        <v>23</v>
      </c>
      <c r="D2875" t="s">
        <v>30</v>
      </c>
      <c r="E2875">
        <v>3.42</v>
      </c>
      <c r="F2875" s="8"/>
    </row>
    <row r="2876" spans="1:6" ht="15.75" hidden="1" thickBot="1" x14ac:dyDescent="0.3">
      <c r="A2876" t="s">
        <v>5</v>
      </c>
      <c r="B2876">
        <v>2075</v>
      </c>
      <c r="C2876" t="s">
        <v>24</v>
      </c>
      <c r="D2876" t="s">
        <v>30</v>
      </c>
      <c r="E2876">
        <v>2.98</v>
      </c>
      <c r="F2876" s="8"/>
    </row>
    <row r="2877" spans="1:6" ht="15.75" hidden="1" thickBot="1" x14ac:dyDescent="0.3">
      <c r="A2877" t="s">
        <v>5</v>
      </c>
      <c r="B2877">
        <v>2075</v>
      </c>
      <c r="C2877" t="s">
        <v>25</v>
      </c>
      <c r="D2877" t="s">
        <v>30</v>
      </c>
      <c r="E2877">
        <v>2.02</v>
      </c>
      <c r="F2877" s="8"/>
    </row>
    <row r="2878" spans="1:6" ht="15.75" hidden="1" thickBot="1" x14ac:dyDescent="0.3">
      <c r="A2878" t="s">
        <v>5</v>
      </c>
      <c r="B2878">
        <v>2075</v>
      </c>
      <c r="C2878" t="s">
        <v>26</v>
      </c>
      <c r="D2878" t="s">
        <v>30</v>
      </c>
      <c r="E2878">
        <v>2.15</v>
      </c>
      <c r="F2878" s="8"/>
    </row>
    <row r="2879" spans="1:6" ht="15.75" hidden="1" thickBot="1" x14ac:dyDescent="0.3">
      <c r="A2879" t="s">
        <v>5</v>
      </c>
      <c r="B2879">
        <v>2075</v>
      </c>
      <c r="C2879" t="s">
        <v>6</v>
      </c>
      <c r="D2879" t="s">
        <v>31</v>
      </c>
      <c r="E2879">
        <v>0</v>
      </c>
      <c r="F2879" s="8"/>
    </row>
    <row r="2880" spans="1:6" ht="15.75" hidden="1" thickBot="1" x14ac:dyDescent="0.3">
      <c r="A2880" t="s">
        <v>5</v>
      </c>
      <c r="B2880">
        <v>2075</v>
      </c>
      <c r="C2880" t="s">
        <v>7</v>
      </c>
      <c r="D2880" t="s">
        <v>31</v>
      </c>
      <c r="E2880">
        <v>0</v>
      </c>
      <c r="F2880" s="8"/>
    </row>
    <row r="2881" spans="1:6" ht="15.75" hidden="1" thickBot="1" x14ac:dyDescent="0.3">
      <c r="A2881" t="s">
        <v>5</v>
      </c>
      <c r="B2881">
        <v>2075</v>
      </c>
      <c r="C2881" t="s">
        <v>8</v>
      </c>
      <c r="D2881" t="s">
        <v>31</v>
      </c>
      <c r="E2881">
        <v>0</v>
      </c>
      <c r="F2881" s="8"/>
    </row>
    <row r="2882" spans="1:6" ht="15.75" hidden="1" thickBot="1" x14ac:dyDescent="0.3">
      <c r="A2882" t="s">
        <v>5</v>
      </c>
      <c r="B2882">
        <v>2075</v>
      </c>
      <c r="C2882" t="s">
        <v>9</v>
      </c>
      <c r="D2882" t="s">
        <v>31</v>
      </c>
      <c r="E2882">
        <v>316.39999999999998</v>
      </c>
      <c r="F2882" s="8"/>
    </row>
    <row r="2883" spans="1:6" ht="15.75" hidden="1" thickBot="1" x14ac:dyDescent="0.3">
      <c r="A2883" t="s">
        <v>5</v>
      </c>
      <c r="B2883">
        <v>2075</v>
      </c>
      <c r="C2883" t="s">
        <v>10</v>
      </c>
      <c r="D2883" t="s">
        <v>31</v>
      </c>
      <c r="E2883">
        <v>27.86</v>
      </c>
      <c r="F2883" s="8"/>
    </row>
    <row r="2884" spans="1:6" ht="15.75" hidden="1" thickBot="1" x14ac:dyDescent="0.3">
      <c r="A2884" t="s">
        <v>5</v>
      </c>
      <c r="B2884">
        <v>2075</v>
      </c>
      <c r="C2884" t="s">
        <v>11</v>
      </c>
      <c r="D2884" t="s">
        <v>31</v>
      </c>
      <c r="E2884">
        <v>4.24</v>
      </c>
      <c r="F2884" s="8"/>
    </row>
    <row r="2885" spans="1:6" ht="15.75" hidden="1" thickBot="1" x14ac:dyDescent="0.3">
      <c r="A2885" t="s">
        <v>5</v>
      </c>
      <c r="B2885">
        <v>2075</v>
      </c>
      <c r="C2885" t="s">
        <v>12</v>
      </c>
      <c r="D2885" t="s">
        <v>31</v>
      </c>
      <c r="E2885">
        <v>2.98</v>
      </c>
      <c r="F2885" s="8"/>
    </row>
    <row r="2886" spans="1:6" ht="15.75" hidden="1" thickBot="1" x14ac:dyDescent="0.3">
      <c r="A2886" t="s">
        <v>5</v>
      </c>
      <c r="B2886">
        <v>2075</v>
      </c>
      <c r="C2886" t="s">
        <v>13</v>
      </c>
      <c r="D2886" t="s">
        <v>31</v>
      </c>
      <c r="E2886">
        <v>4.3099999999999996</v>
      </c>
      <c r="F2886" s="8"/>
    </row>
    <row r="2887" spans="1:6" ht="15.75" hidden="1" thickBot="1" x14ac:dyDescent="0.3">
      <c r="A2887" t="s">
        <v>5</v>
      </c>
      <c r="B2887">
        <v>2075</v>
      </c>
      <c r="C2887" t="s">
        <v>14</v>
      </c>
      <c r="D2887" t="s">
        <v>31</v>
      </c>
      <c r="E2887">
        <v>6.15</v>
      </c>
      <c r="F2887" s="8"/>
    </row>
    <row r="2888" spans="1:6" ht="15.75" hidden="1" thickBot="1" x14ac:dyDescent="0.3">
      <c r="A2888" t="s">
        <v>5</v>
      </c>
      <c r="B2888">
        <v>2075</v>
      </c>
      <c r="C2888" t="s">
        <v>15</v>
      </c>
      <c r="D2888" t="s">
        <v>31</v>
      </c>
      <c r="E2888">
        <v>8.5299999999999994</v>
      </c>
      <c r="F2888" s="8"/>
    </row>
    <row r="2889" spans="1:6" ht="15.75" hidden="1" thickBot="1" x14ac:dyDescent="0.3">
      <c r="A2889" t="s">
        <v>5</v>
      </c>
      <c r="B2889">
        <v>2075</v>
      </c>
      <c r="C2889" t="s">
        <v>16</v>
      </c>
      <c r="D2889" t="s">
        <v>31</v>
      </c>
      <c r="E2889">
        <v>11.33</v>
      </c>
      <c r="F2889" s="8"/>
    </row>
    <row r="2890" spans="1:6" ht="15.75" hidden="1" thickBot="1" x14ac:dyDescent="0.3">
      <c r="A2890" t="s">
        <v>5</v>
      </c>
      <c r="B2890">
        <v>2075</v>
      </c>
      <c r="C2890" t="s">
        <v>17</v>
      </c>
      <c r="D2890" t="s">
        <v>31</v>
      </c>
      <c r="E2890">
        <v>14.53</v>
      </c>
      <c r="F2890" s="8"/>
    </row>
    <row r="2891" spans="1:6" ht="15.75" hidden="1" thickBot="1" x14ac:dyDescent="0.3">
      <c r="A2891" t="s">
        <v>5</v>
      </c>
      <c r="B2891">
        <v>2075</v>
      </c>
      <c r="C2891" t="s">
        <v>18</v>
      </c>
      <c r="D2891" t="s">
        <v>31</v>
      </c>
      <c r="E2891">
        <v>18.23</v>
      </c>
      <c r="F2891" s="8"/>
    </row>
    <row r="2892" spans="1:6" ht="15.75" hidden="1" thickBot="1" x14ac:dyDescent="0.3">
      <c r="A2892" t="s">
        <v>5</v>
      </c>
      <c r="B2892">
        <v>2075</v>
      </c>
      <c r="C2892" t="s">
        <v>19</v>
      </c>
      <c r="D2892" t="s">
        <v>31</v>
      </c>
      <c r="E2892">
        <v>22.68</v>
      </c>
      <c r="F2892" s="8"/>
    </row>
    <row r="2893" spans="1:6" ht="15.75" hidden="1" thickBot="1" x14ac:dyDescent="0.3">
      <c r="A2893" t="s">
        <v>5</v>
      </c>
      <c r="B2893">
        <v>2075</v>
      </c>
      <c r="C2893" t="s">
        <v>20</v>
      </c>
      <c r="D2893" t="s">
        <v>31</v>
      </c>
      <c r="E2893">
        <v>27.13</v>
      </c>
      <c r="F2893" s="8"/>
    </row>
    <row r="2894" spans="1:6" ht="15.75" hidden="1" thickBot="1" x14ac:dyDescent="0.3">
      <c r="A2894" t="s">
        <v>5</v>
      </c>
      <c r="B2894">
        <v>2075</v>
      </c>
      <c r="C2894" t="s">
        <v>21</v>
      </c>
      <c r="D2894" t="s">
        <v>31</v>
      </c>
      <c r="E2894">
        <v>33.92</v>
      </c>
      <c r="F2894" s="8"/>
    </row>
    <row r="2895" spans="1:6" ht="15.75" hidden="1" thickBot="1" x14ac:dyDescent="0.3">
      <c r="A2895" t="s">
        <v>5</v>
      </c>
      <c r="B2895">
        <v>2075</v>
      </c>
      <c r="C2895" t="s">
        <v>22</v>
      </c>
      <c r="D2895" t="s">
        <v>31</v>
      </c>
      <c r="E2895">
        <v>40.700000000000003</v>
      </c>
      <c r="F2895" s="8"/>
    </row>
    <row r="2896" spans="1:6" ht="15.75" hidden="1" thickBot="1" x14ac:dyDescent="0.3">
      <c r="A2896" t="s">
        <v>5</v>
      </c>
      <c r="B2896">
        <v>2075</v>
      </c>
      <c r="C2896" t="s">
        <v>23</v>
      </c>
      <c r="D2896" t="s">
        <v>31</v>
      </c>
      <c r="E2896">
        <v>40.21</v>
      </c>
      <c r="F2896" s="8"/>
    </row>
    <row r="2897" spans="1:6" ht="15.75" hidden="1" thickBot="1" x14ac:dyDescent="0.3">
      <c r="A2897" t="s">
        <v>5</v>
      </c>
      <c r="B2897">
        <v>2075</v>
      </c>
      <c r="C2897" t="s">
        <v>24</v>
      </c>
      <c r="D2897" t="s">
        <v>31</v>
      </c>
      <c r="E2897">
        <v>36.840000000000003</v>
      </c>
      <c r="F2897" s="8"/>
    </row>
    <row r="2898" spans="1:6" ht="15.75" hidden="1" thickBot="1" x14ac:dyDescent="0.3">
      <c r="A2898" t="s">
        <v>5</v>
      </c>
      <c r="B2898">
        <v>2075</v>
      </c>
      <c r="C2898" t="s">
        <v>25</v>
      </c>
      <c r="D2898" t="s">
        <v>31</v>
      </c>
      <c r="E2898">
        <v>26.5</v>
      </c>
      <c r="F2898" s="8"/>
    </row>
    <row r="2899" spans="1:6" ht="15.75" hidden="1" thickBot="1" x14ac:dyDescent="0.3">
      <c r="A2899" t="s">
        <v>5</v>
      </c>
      <c r="B2899">
        <v>2075</v>
      </c>
      <c r="C2899" t="s">
        <v>26</v>
      </c>
      <c r="D2899" t="s">
        <v>31</v>
      </c>
      <c r="E2899">
        <v>26.3</v>
      </c>
      <c r="F2899" s="8"/>
    </row>
    <row r="2900" spans="1:6" ht="15.75" hidden="1" thickBot="1" x14ac:dyDescent="0.3">
      <c r="A2900" t="s">
        <v>5</v>
      </c>
      <c r="B2900">
        <v>2075</v>
      </c>
      <c r="C2900" t="s">
        <v>6</v>
      </c>
      <c r="D2900" t="s">
        <v>32</v>
      </c>
      <c r="E2900">
        <v>0</v>
      </c>
      <c r="F2900" s="8"/>
    </row>
    <row r="2901" spans="1:6" ht="15.75" hidden="1" thickBot="1" x14ac:dyDescent="0.3">
      <c r="A2901" t="s">
        <v>5</v>
      </c>
      <c r="B2901">
        <v>2075</v>
      </c>
      <c r="C2901" t="s">
        <v>7</v>
      </c>
      <c r="D2901" t="s">
        <v>32</v>
      </c>
      <c r="E2901">
        <v>0</v>
      </c>
      <c r="F2901" s="8"/>
    </row>
    <row r="2902" spans="1:6" ht="15.75" hidden="1" thickBot="1" x14ac:dyDescent="0.3">
      <c r="A2902" t="s">
        <v>5</v>
      </c>
      <c r="B2902">
        <v>2075</v>
      </c>
      <c r="C2902" t="s">
        <v>8</v>
      </c>
      <c r="D2902" t="s">
        <v>32</v>
      </c>
      <c r="E2902">
        <v>0</v>
      </c>
      <c r="F2902" s="8"/>
    </row>
    <row r="2903" spans="1:6" ht="15.75" hidden="1" thickBot="1" x14ac:dyDescent="0.3">
      <c r="A2903" t="s">
        <v>5</v>
      </c>
      <c r="B2903">
        <v>2075</v>
      </c>
      <c r="C2903" t="s">
        <v>9</v>
      </c>
      <c r="D2903" t="s">
        <v>32</v>
      </c>
      <c r="E2903">
        <v>92.57</v>
      </c>
      <c r="F2903" s="8"/>
    </row>
    <row r="2904" spans="1:6" ht="15.75" hidden="1" thickBot="1" x14ac:dyDescent="0.3">
      <c r="A2904" t="s">
        <v>5</v>
      </c>
      <c r="B2904">
        <v>2075</v>
      </c>
      <c r="C2904" t="s">
        <v>10</v>
      </c>
      <c r="D2904" t="s">
        <v>32</v>
      </c>
      <c r="E2904">
        <v>383.08</v>
      </c>
      <c r="F2904" s="8"/>
    </row>
    <row r="2905" spans="1:6" ht="15.75" hidden="1" thickBot="1" x14ac:dyDescent="0.3">
      <c r="A2905" t="s">
        <v>5</v>
      </c>
      <c r="B2905">
        <v>2075</v>
      </c>
      <c r="C2905" t="s">
        <v>11</v>
      </c>
      <c r="D2905" t="s">
        <v>32</v>
      </c>
      <c r="E2905">
        <v>230.21</v>
      </c>
      <c r="F2905" s="8"/>
    </row>
    <row r="2906" spans="1:6" ht="15.75" hidden="1" thickBot="1" x14ac:dyDescent="0.3">
      <c r="A2906" t="s">
        <v>5</v>
      </c>
      <c r="B2906">
        <v>2075</v>
      </c>
      <c r="C2906" t="s">
        <v>12</v>
      </c>
      <c r="D2906" t="s">
        <v>32</v>
      </c>
      <c r="E2906">
        <v>177.08</v>
      </c>
      <c r="F2906" s="8"/>
    </row>
    <row r="2907" spans="1:6" ht="15.75" hidden="1" thickBot="1" x14ac:dyDescent="0.3">
      <c r="A2907" t="s">
        <v>5</v>
      </c>
      <c r="B2907">
        <v>2075</v>
      </c>
      <c r="C2907" t="s">
        <v>13</v>
      </c>
      <c r="D2907" t="s">
        <v>32</v>
      </c>
      <c r="E2907">
        <v>194.04</v>
      </c>
      <c r="F2907" s="8"/>
    </row>
    <row r="2908" spans="1:6" ht="15.75" hidden="1" thickBot="1" x14ac:dyDescent="0.3">
      <c r="A2908" t="s">
        <v>5</v>
      </c>
      <c r="B2908">
        <v>2075</v>
      </c>
      <c r="C2908" t="s">
        <v>14</v>
      </c>
      <c r="D2908" t="s">
        <v>32</v>
      </c>
      <c r="E2908">
        <v>214.77</v>
      </c>
      <c r="F2908" s="8"/>
    </row>
    <row r="2909" spans="1:6" ht="15.75" hidden="1" thickBot="1" x14ac:dyDescent="0.3">
      <c r="A2909" t="s">
        <v>5</v>
      </c>
      <c r="B2909">
        <v>2075</v>
      </c>
      <c r="C2909" t="s">
        <v>15</v>
      </c>
      <c r="D2909" t="s">
        <v>32</v>
      </c>
      <c r="E2909">
        <v>234.49</v>
      </c>
      <c r="F2909" s="8"/>
    </row>
    <row r="2910" spans="1:6" ht="15.75" hidden="1" thickBot="1" x14ac:dyDescent="0.3">
      <c r="A2910" t="s">
        <v>5</v>
      </c>
      <c r="B2910">
        <v>2075</v>
      </c>
      <c r="C2910" t="s">
        <v>16</v>
      </c>
      <c r="D2910" t="s">
        <v>32</v>
      </c>
      <c r="E2910">
        <v>247.87</v>
      </c>
      <c r="F2910" s="8"/>
    </row>
    <row r="2911" spans="1:6" ht="15.75" hidden="1" thickBot="1" x14ac:dyDescent="0.3">
      <c r="A2911" t="s">
        <v>5</v>
      </c>
      <c r="B2911">
        <v>2075</v>
      </c>
      <c r="C2911" t="s">
        <v>17</v>
      </c>
      <c r="D2911" t="s">
        <v>32</v>
      </c>
      <c r="E2911">
        <v>256.19</v>
      </c>
      <c r="F2911" s="8"/>
    </row>
    <row r="2912" spans="1:6" ht="15.75" hidden="1" thickBot="1" x14ac:dyDescent="0.3">
      <c r="A2912" t="s">
        <v>5</v>
      </c>
      <c r="B2912">
        <v>2075</v>
      </c>
      <c r="C2912" t="s">
        <v>18</v>
      </c>
      <c r="D2912" t="s">
        <v>32</v>
      </c>
      <c r="E2912">
        <v>261.85000000000002</v>
      </c>
      <c r="F2912" s="8"/>
    </row>
    <row r="2913" spans="1:6" ht="15.75" hidden="1" thickBot="1" x14ac:dyDescent="0.3">
      <c r="A2913" t="s">
        <v>5</v>
      </c>
      <c r="B2913">
        <v>2075</v>
      </c>
      <c r="C2913" t="s">
        <v>19</v>
      </c>
      <c r="D2913" t="s">
        <v>32</v>
      </c>
      <c r="E2913">
        <v>267.79000000000002</v>
      </c>
      <c r="F2913" s="8"/>
    </row>
    <row r="2914" spans="1:6" ht="15.75" hidden="1" thickBot="1" x14ac:dyDescent="0.3">
      <c r="A2914" t="s">
        <v>5</v>
      </c>
      <c r="B2914">
        <v>2075</v>
      </c>
      <c r="C2914" t="s">
        <v>20</v>
      </c>
      <c r="D2914" t="s">
        <v>32</v>
      </c>
      <c r="E2914">
        <v>266.11</v>
      </c>
      <c r="F2914" s="8"/>
    </row>
    <row r="2915" spans="1:6" ht="15.75" hidden="1" thickBot="1" x14ac:dyDescent="0.3">
      <c r="A2915" t="s">
        <v>5</v>
      </c>
      <c r="B2915">
        <v>2075</v>
      </c>
      <c r="C2915" t="s">
        <v>21</v>
      </c>
      <c r="D2915" t="s">
        <v>32</v>
      </c>
      <c r="E2915">
        <v>279.56</v>
      </c>
      <c r="F2915" s="8"/>
    </row>
    <row r="2916" spans="1:6" ht="15.75" hidden="1" thickBot="1" x14ac:dyDescent="0.3">
      <c r="A2916" t="s">
        <v>5</v>
      </c>
      <c r="B2916">
        <v>2075</v>
      </c>
      <c r="C2916" t="s">
        <v>22</v>
      </c>
      <c r="D2916" t="s">
        <v>32</v>
      </c>
      <c r="E2916">
        <v>285.31</v>
      </c>
      <c r="F2916" s="8"/>
    </row>
    <row r="2917" spans="1:6" ht="15.75" hidden="1" thickBot="1" x14ac:dyDescent="0.3">
      <c r="A2917" t="s">
        <v>5</v>
      </c>
      <c r="B2917">
        <v>2075</v>
      </c>
      <c r="C2917" t="s">
        <v>23</v>
      </c>
      <c r="D2917" t="s">
        <v>32</v>
      </c>
      <c r="E2917">
        <v>243.32</v>
      </c>
      <c r="F2917" s="8"/>
    </row>
    <row r="2918" spans="1:6" ht="15.75" hidden="1" thickBot="1" x14ac:dyDescent="0.3">
      <c r="A2918" t="s">
        <v>5</v>
      </c>
      <c r="B2918">
        <v>2075</v>
      </c>
      <c r="C2918" t="s">
        <v>24</v>
      </c>
      <c r="D2918" t="s">
        <v>32</v>
      </c>
      <c r="E2918">
        <v>193.52</v>
      </c>
      <c r="F2918" s="8"/>
    </row>
    <row r="2919" spans="1:6" ht="15.75" hidden="1" thickBot="1" x14ac:dyDescent="0.3">
      <c r="A2919" t="s">
        <v>5</v>
      </c>
      <c r="B2919">
        <v>2075</v>
      </c>
      <c r="C2919" t="s">
        <v>25</v>
      </c>
      <c r="D2919" t="s">
        <v>32</v>
      </c>
      <c r="E2919">
        <v>123.9</v>
      </c>
      <c r="F2919" s="8"/>
    </row>
    <row r="2920" spans="1:6" ht="15.75" hidden="1" thickBot="1" x14ac:dyDescent="0.3">
      <c r="A2920" t="s">
        <v>5</v>
      </c>
      <c r="B2920">
        <v>2075</v>
      </c>
      <c r="C2920" t="s">
        <v>26</v>
      </c>
      <c r="D2920" t="s">
        <v>32</v>
      </c>
      <c r="E2920">
        <v>102.3</v>
      </c>
      <c r="F2920" s="8"/>
    </row>
    <row r="2921" spans="1:6" ht="15.75" hidden="1" thickBot="1" x14ac:dyDescent="0.3">
      <c r="A2921" t="s">
        <v>5</v>
      </c>
      <c r="B2921">
        <v>2075</v>
      </c>
      <c r="C2921" t="s">
        <v>6</v>
      </c>
      <c r="D2921" t="s">
        <v>33</v>
      </c>
      <c r="E2921">
        <v>0</v>
      </c>
      <c r="F2921" s="8"/>
    </row>
    <row r="2922" spans="1:6" ht="15.75" hidden="1" thickBot="1" x14ac:dyDescent="0.3">
      <c r="A2922" t="s">
        <v>5</v>
      </c>
      <c r="B2922">
        <v>2075</v>
      </c>
      <c r="C2922" t="s">
        <v>7</v>
      </c>
      <c r="D2922" t="s">
        <v>33</v>
      </c>
      <c r="E2922">
        <v>0</v>
      </c>
      <c r="F2922" s="8"/>
    </row>
    <row r="2923" spans="1:6" ht="15.75" hidden="1" thickBot="1" x14ac:dyDescent="0.3">
      <c r="A2923" t="s">
        <v>5</v>
      </c>
      <c r="B2923">
        <v>2075</v>
      </c>
      <c r="C2923" t="s">
        <v>8</v>
      </c>
      <c r="D2923" t="s">
        <v>33</v>
      </c>
      <c r="E2923">
        <v>0</v>
      </c>
      <c r="F2923" s="8"/>
    </row>
    <row r="2924" spans="1:6" ht="15.75" hidden="1" thickBot="1" x14ac:dyDescent="0.3">
      <c r="A2924" t="s">
        <v>5</v>
      </c>
      <c r="B2924">
        <v>2075</v>
      </c>
      <c r="C2924" t="s">
        <v>9</v>
      </c>
      <c r="D2924" t="s">
        <v>33</v>
      </c>
      <c r="E2924">
        <v>0</v>
      </c>
      <c r="F2924" s="8"/>
    </row>
    <row r="2925" spans="1:6" ht="15.75" hidden="1" thickBot="1" x14ac:dyDescent="0.3">
      <c r="A2925" t="s">
        <v>5</v>
      </c>
      <c r="B2925">
        <v>2075</v>
      </c>
      <c r="C2925" t="s">
        <v>10</v>
      </c>
      <c r="D2925" t="s">
        <v>33</v>
      </c>
      <c r="E2925">
        <v>46.76</v>
      </c>
      <c r="F2925" s="8"/>
    </row>
    <row r="2926" spans="1:6" ht="15.75" hidden="1" thickBot="1" x14ac:dyDescent="0.3">
      <c r="A2926" t="s">
        <v>5</v>
      </c>
      <c r="B2926">
        <v>2075</v>
      </c>
      <c r="C2926" t="s">
        <v>11</v>
      </c>
      <c r="D2926" t="s">
        <v>33</v>
      </c>
      <c r="E2926">
        <v>236.73</v>
      </c>
      <c r="F2926" s="8"/>
    </row>
    <row r="2927" spans="1:6" ht="15.75" hidden="1" thickBot="1" x14ac:dyDescent="0.3">
      <c r="A2927" t="s">
        <v>5</v>
      </c>
      <c r="B2927">
        <v>2075</v>
      </c>
      <c r="C2927" t="s">
        <v>12</v>
      </c>
      <c r="D2927" t="s">
        <v>33</v>
      </c>
      <c r="E2927">
        <v>304.86</v>
      </c>
      <c r="F2927" s="8"/>
    </row>
    <row r="2928" spans="1:6" ht="15.75" hidden="1" thickBot="1" x14ac:dyDescent="0.3">
      <c r="A2928" t="s">
        <v>5</v>
      </c>
      <c r="B2928">
        <v>2075</v>
      </c>
      <c r="C2928" t="s">
        <v>13</v>
      </c>
      <c r="D2928" t="s">
        <v>33</v>
      </c>
      <c r="E2928">
        <v>305.95</v>
      </c>
      <c r="F2928" s="8"/>
    </row>
    <row r="2929" spans="1:37" ht="15.75" hidden="1" thickBot="1" x14ac:dyDescent="0.3">
      <c r="A2929" t="s">
        <v>5</v>
      </c>
      <c r="B2929">
        <v>2075</v>
      </c>
      <c r="C2929" t="s">
        <v>14</v>
      </c>
      <c r="D2929" t="s">
        <v>33</v>
      </c>
      <c r="E2929">
        <v>309.92</v>
      </c>
      <c r="F2929" s="8"/>
    </row>
    <row r="2930" spans="1:37" ht="15.75" hidden="1" thickBot="1" x14ac:dyDescent="0.3">
      <c r="A2930" t="s">
        <v>5</v>
      </c>
      <c r="B2930">
        <v>2075</v>
      </c>
      <c r="C2930" t="s">
        <v>15</v>
      </c>
      <c r="D2930" t="s">
        <v>33</v>
      </c>
      <c r="E2930">
        <v>309.58</v>
      </c>
      <c r="F2930" s="8"/>
    </row>
    <row r="2931" spans="1:37" ht="15.75" hidden="1" thickBot="1" x14ac:dyDescent="0.3">
      <c r="A2931" t="s">
        <v>5</v>
      </c>
      <c r="B2931">
        <v>2075</v>
      </c>
      <c r="C2931" t="s">
        <v>16</v>
      </c>
      <c r="D2931" t="s">
        <v>33</v>
      </c>
      <c r="E2931">
        <v>299.39</v>
      </c>
      <c r="F2931" s="8"/>
    </row>
    <row r="2932" spans="1:37" ht="15.75" hidden="1" thickBot="1" x14ac:dyDescent="0.3">
      <c r="A2932" t="s">
        <v>5</v>
      </c>
      <c r="B2932">
        <v>2075</v>
      </c>
      <c r="C2932" t="s">
        <v>17</v>
      </c>
      <c r="D2932" t="s">
        <v>33</v>
      </c>
      <c r="E2932">
        <v>283.33</v>
      </c>
      <c r="F2932" s="8"/>
    </row>
    <row r="2933" spans="1:37" ht="15.75" hidden="1" thickBot="1" x14ac:dyDescent="0.3">
      <c r="A2933" t="s">
        <v>5</v>
      </c>
      <c r="B2933">
        <v>2075</v>
      </c>
      <c r="C2933" t="s">
        <v>18</v>
      </c>
      <c r="D2933" t="s">
        <v>33</v>
      </c>
      <c r="E2933">
        <v>265.5</v>
      </c>
      <c r="F2933" s="8"/>
    </row>
    <row r="2934" spans="1:37" ht="15.75" hidden="1" thickBot="1" x14ac:dyDescent="0.3">
      <c r="A2934" t="s">
        <v>5</v>
      </c>
      <c r="B2934">
        <v>2075</v>
      </c>
      <c r="C2934" t="s">
        <v>19</v>
      </c>
      <c r="D2934" t="s">
        <v>33</v>
      </c>
      <c r="E2934">
        <v>249.41</v>
      </c>
      <c r="F2934" s="8"/>
    </row>
    <row r="2935" spans="1:37" ht="15.75" hidden="1" thickBot="1" x14ac:dyDescent="0.3">
      <c r="A2935" t="s">
        <v>5</v>
      </c>
      <c r="B2935">
        <v>2075</v>
      </c>
      <c r="C2935" t="s">
        <v>20</v>
      </c>
      <c r="D2935" t="s">
        <v>33</v>
      </c>
      <c r="E2935">
        <v>228.3</v>
      </c>
      <c r="F2935" s="8"/>
    </row>
    <row r="2936" spans="1:37" ht="15.75" hidden="1" thickBot="1" x14ac:dyDescent="0.3">
      <c r="A2936" t="s">
        <v>5</v>
      </c>
      <c r="B2936">
        <v>2075</v>
      </c>
      <c r="C2936" t="s">
        <v>21</v>
      </c>
      <c r="D2936" t="s">
        <v>33</v>
      </c>
      <c r="E2936">
        <v>221.63</v>
      </c>
      <c r="F2936" s="8"/>
    </row>
    <row r="2937" spans="1:37" ht="15.75" hidden="1" thickBot="1" x14ac:dyDescent="0.3">
      <c r="A2937" t="s">
        <v>5</v>
      </c>
      <c r="B2937">
        <v>2075</v>
      </c>
      <c r="C2937" t="s">
        <v>22</v>
      </c>
      <c r="D2937" t="s">
        <v>33</v>
      </c>
      <c r="E2937">
        <v>209.98</v>
      </c>
      <c r="F2937" s="8"/>
    </row>
    <row r="2938" spans="1:37" ht="15.75" hidden="1" thickBot="1" x14ac:dyDescent="0.3">
      <c r="A2938" t="s">
        <v>5</v>
      </c>
      <c r="B2938">
        <v>2075</v>
      </c>
      <c r="C2938" t="s">
        <v>23</v>
      </c>
      <c r="D2938" t="s">
        <v>33</v>
      </c>
      <c r="E2938">
        <v>166.82</v>
      </c>
      <c r="F2938" s="8"/>
    </row>
    <row r="2939" spans="1:37" ht="15.75" hidden="1" thickBot="1" x14ac:dyDescent="0.3">
      <c r="A2939" t="s">
        <v>5</v>
      </c>
      <c r="B2939">
        <v>2075</v>
      </c>
      <c r="C2939" t="s">
        <v>24</v>
      </c>
      <c r="D2939" t="s">
        <v>33</v>
      </c>
      <c r="E2939">
        <v>123.94</v>
      </c>
      <c r="F2939" s="8"/>
    </row>
    <row r="2940" spans="1:37" ht="15.75" hidden="1" thickBot="1" x14ac:dyDescent="0.3">
      <c r="A2940" t="s">
        <v>5</v>
      </c>
      <c r="B2940">
        <v>2075</v>
      </c>
      <c r="C2940" t="s">
        <v>25</v>
      </c>
      <c r="D2940" t="s">
        <v>33</v>
      </c>
      <c r="E2940">
        <v>73.91</v>
      </c>
      <c r="F2940" s="8"/>
    </row>
    <row r="2941" spans="1:37" ht="15.75" hidden="1" thickBot="1" x14ac:dyDescent="0.3">
      <c r="A2941" t="s">
        <v>5</v>
      </c>
      <c r="B2941">
        <v>2075</v>
      </c>
      <c r="C2941" t="s">
        <v>26</v>
      </c>
      <c r="D2941" t="s">
        <v>33</v>
      </c>
      <c r="E2941">
        <v>53.77</v>
      </c>
      <c r="F2941" s="12"/>
    </row>
    <row r="2942" spans="1:37" ht="15.75" thickBot="1" x14ac:dyDescent="0.3">
      <c r="A2942" t="s">
        <v>5</v>
      </c>
      <c r="B2942">
        <v>2080</v>
      </c>
      <c r="C2942" t="s">
        <v>6</v>
      </c>
      <c r="D2942" t="s">
        <v>27</v>
      </c>
      <c r="E2942">
        <v>410.36</v>
      </c>
      <c r="F2942" s="4">
        <f t="shared" ref="F2942" si="695">E2942+E2943+E2944+E2966+E2987+E3008+E3029+E3050+E3071</f>
        <v>1696.7500000000002</v>
      </c>
      <c r="G2942" s="17">
        <f t="shared" ref="G2942:G2948" si="696">F2942/1000</f>
        <v>1.6967500000000002</v>
      </c>
      <c r="H2942" s="18" t="s">
        <v>145</v>
      </c>
      <c r="I2942" s="17">
        <f t="shared" ref="I2942" si="697">E2942+E2943+E2944</f>
        <v>1256.2</v>
      </c>
      <c r="J2942" s="19">
        <f t="shared" ref="J2942:J2948" si="698">I2942/1000</f>
        <v>1.2562</v>
      </c>
      <c r="K2942" s="18" t="s">
        <v>125</v>
      </c>
      <c r="L2942">
        <f>SUM(N2942:O2942)</f>
        <v>1.9018300000000001</v>
      </c>
      <c r="M2942" s="17">
        <f t="shared" ref="M2942" si="699">G2942</f>
        <v>1.6967500000000002</v>
      </c>
      <c r="N2942" s="19">
        <f t="shared" ref="N2942" si="700">J2957+J2958+J2959</f>
        <v>3.7249999999999998E-2</v>
      </c>
      <c r="O2942" s="19">
        <f t="shared" ref="O2942" si="701">J2960+J2961</f>
        <v>1.8645800000000001</v>
      </c>
      <c r="P2942" s="19">
        <f t="shared" ref="P2942" si="702">J2962</f>
        <v>6.1758700000000006</v>
      </c>
      <c r="Q2942" s="18">
        <f t="shared" ref="Q2942" si="703">O2942/N2942</f>
        <v>50.055838926174502</v>
      </c>
      <c r="R2942" s="5">
        <f t="shared" ref="R2942" si="704">J2942</f>
        <v>1.2562</v>
      </c>
      <c r="S2942" s="6">
        <f>J2943+J2944+J2945+J2950+J2951+J2952</f>
        <v>0.67700999999999989</v>
      </c>
      <c r="T2942" s="6">
        <f>J2946+J2947+J2953+J2954</f>
        <v>7.8412399999999991</v>
      </c>
      <c r="U2942" s="6"/>
      <c r="V2942" s="7">
        <f t="shared" ref="V2942" si="705">T2942/S2942</f>
        <v>11.582162745011152</v>
      </c>
      <c r="W2942" s="5">
        <f>J2942</f>
        <v>1.2562</v>
      </c>
      <c r="X2942" s="6">
        <f>J2943+J2944+J2945</f>
        <v>0.43565999999999994</v>
      </c>
      <c r="Y2942" s="6">
        <f>J2946+J2947</f>
        <v>4.6284099999999997</v>
      </c>
      <c r="Z2942" s="6">
        <f>J2948</f>
        <v>3.45418</v>
      </c>
      <c r="AA2942" s="7">
        <f>Y2942/X2942</f>
        <v>10.623903961805079</v>
      </c>
      <c r="AB2942" s="5">
        <f>G2942</f>
        <v>1.6967500000000002</v>
      </c>
      <c r="AC2942" s="6">
        <f>G2943+G2944+G2945</f>
        <v>8.9179999999999995E-2</v>
      </c>
      <c r="AD2942" s="6">
        <f>G2946+G2947</f>
        <v>4.5343399999999994</v>
      </c>
      <c r="AE2942" s="6">
        <f>G2948</f>
        <v>3.45418</v>
      </c>
      <c r="AF2942" s="7">
        <f>AD2942/AC2942</f>
        <v>50.844808252971511</v>
      </c>
      <c r="AG2942" s="5">
        <f>G2942</f>
        <v>1.6967500000000002</v>
      </c>
      <c r="AH2942" s="6">
        <f>G2943+G2944+G2945+G2946</f>
        <v>2.1933499999999997</v>
      </c>
      <c r="AI2942" s="6">
        <f>+G2947</f>
        <v>2.4301699999999995</v>
      </c>
      <c r="AJ2942" s="6">
        <f>G2948</f>
        <v>3.45418</v>
      </c>
      <c r="AK2942" s="7">
        <f>AI2942/AH2942</f>
        <v>1.1079718239223106</v>
      </c>
    </row>
    <row r="2943" spans="1:37" ht="15.75" hidden="1" thickBot="1" x14ac:dyDescent="0.3">
      <c r="A2943" t="s">
        <v>5</v>
      </c>
      <c r="B2943">
        <v>2080</v>
      </c>
      <c r="C2943" t="s">
        <v>7</v>
      </c>
      <c r="D2943" t="s">
        <v>27</v>
      </c>
      <c r="E2943">
        <v>417.91</v>
      </c>
      <c r="F2943" s="8">
        <f t="shared" ref="F2943" si="706">E2967+E2968+E2969+E2970+E2971+E2972+E2973+E2974+E2975+E2988+E2989+E2990+E2991+E2992+E2993+E2994+E2995+E2996</f>
        <v>4.62</v>
      </c>
      <c r="G2943" s="5">
        <f t="shared" si="696"/>
        <v>4.62E-3</v>
      </c>
      <c r="H2943" s="7" t="s">
        <v>43</v>
      </c>
      <c r="I2943" s="5">
        <f t="shared" ref="I2943" si="707">E2966+E2967+E2968+E2969+E2970+E2971+E2972+E2973+E2974+E2975+E2987+E2988+E2989+E2990+E2991+E2992+E2993+E2994+E2995+E2996</f>
        <v>5.0599999999999996</v>
      </c>
      <c r="J2943" s="6">
        <f t="shared" si="698"/>
        <v>5.0599999999999994E-3</v>
      </c>
      <c r="K2943" s="7" t="s">
        <v>43</v>
      </c>
      <c r="M2943" s="5"/>
      <c r="N2943" s="6"/>
      <c r="O2943" s="6"/>
      <c r="P2943" s="6"/>
      <c r="Q2943" s="7"/>
      <c r="R2943" s="5"/>
      <c r="S2943" s="6"/>
      <c r="T2943" s="6"/>
      <c r="U2943" s="6"/>
      <c r="V2943" s="6"/>
      <c r="W2943" s="5"/>
      <c r="X2943" s="6"/>
      <c r="Y2943" s="6"/>
      <c r="Z2943" s="6"/>
      <c r="AA2943" s="6"/>
      <c r="AB2943" s="5"/>
      <c r="AC2943" s="6"/>
      <c r="AD2943" s="6"/>
      <c r="AE2943" s="6"/>
      <c r="AF2943" s="6"/>
      <c r="AG2943" s="5"/>
      <c r="AH2943" s="6"/>
      <c r="AI2943" s="6"/>
      <c r="AJ2943" s="6"/>
      <c r="AK2943" s="7"/>
    </row>
    <row r="2944" spans="1:37" ht="15.75" hidden="1" thickBot="1" x14ac:dyDescent="0.3">
      <c r="A2944" t="s">
        <v>5</v>
      </c>
      <c r="B2944">
        <v>2080</v>
      </c>
      <c r="C2944" t="s">
        <v>8</v>
      </c>
      <c r="D2944" t="s">
        <v>27</v>
      </c>
      <c r="E2944">
        <v>427.93</v>
      </c>
      <c r="F2944" s="8">
        <f t="shared" ref="F2944" si="708">E3009+E3010+E3011+E3012+E3013+E3014+E3015+E3016+E3017</f>
        <v>5.0200000000000005</v>
      </c>
      <c r="G2944" s="5">
        <f t="shared" si="696"/>
        <v>5.0200000000000002E-3</v>
      </c>
      <c r="H2944" s="7" t="s">
        <v>30</v>
      </c>
      <c r="I2944" s="5">
        <f t="shared" ref="I2944" si="709">E3008+E3009+E3010+E3011+E3012+E3013+E3014+E3015+E3016+E3017</f>
        <v>38.429999999999993</v>
      </c>
      <c r="J2944" s="6">
        <f t="shared" si="698"/>
        <v>3.8429999999999992E-2</v>
      </c>
      <c r="K2944" s="7" t="s">
        <v>30</v>
      </c>
      <c r="M2944" s="5"/>
      <c r="N2944" s="6"/>
      <c r="O2944" s="6"/>
      <c r="P2944" s="6"/>
      <c r="Q2944" s="7"/>
      <c r="R2944" s="5"/>
      <c r="S2944" s="6"/>
      <c r="T2944" s="6"/>
      <c r="U2944" s="6"/>
      <c r="V2944" s="6"/>
      <c r="W2944" s="5"/>
      <c r="X2944" s="6"/>
      <c r="Y2944" s="6"/>
      <c r="Z2944" s="6"/>
      <c r="AA2944" s="6"/>
      <c r="AB2944" s="5"/>
      <c r="AC2944" s="6"/>
      <c r="AD2944" s="6"/>
      <c r="AE2944" s="6"/>
      <c r="AF2944" s="6"/>
      <c r="AG2944" s="5"/>
      <c r="AH2944" s="6"/>
      <c r="AI2944" s="6"/>
      <c r="AJ2944" s="6"/>
      <c r="AK2944" s="7"/>
    </row>
    <row r="2945" spans="1:37" ht="15.75" hidden="1" thickBot="1" x14ac:dyDescent="0.3">
      <c r="A2945" t="s">
        <v>5</v>
      </c>
      <c r="B2945">
        <v>2080</v>
      </c>
      <c r="C2945" t="s">
        <v>9</v>
      </c>
      <c r="D2945" t="s">
        <v>27</v>
      </c>
      <c r="E2945">
        <v>0</v>
      </c>
      <c r="F2945" s="8">
        <f t="shared" ref="F2945" si="710">E3030+E3031+E3032+E3033+E3034+E3035+E3036+E3037+E3038</f>
        <v>79.540000000000006</v>
      </c>
      <c r="G2945" s="5">
        <f t="shared" si="696"/>
        <v>7.954E-2</v>
      </c>
      <c r="H2945" s="7" t="s">
        <v>44</v>
      </c>
      <c r="I2945" s="5">
        <f t="shared" ref="I2945" si="711">E3029+E3030+E3031+E3032+E3033+E3034+E3035+E3036+E3037+E3038</f>
        <v>392.16999999999996</v>
      </c>
      <c r="J2945" s="6">
        <f t="shared" si="698"/>
        <v>0.39216999999999996</v>
      </c>
      <c r="K2945" s="7" t="s">
        <v>44</v>
      </c>
      <c r="M2945" s="5"/>
      <c r="N2945" s="6"/>
      <c r="O2945" s="6"/>
      <c r="P2945" s="6"/>
      <c r="Q2945" s="7"/>
      <c r="R2945" s="5"/>
      <c r="S2945" s="6"/>
      <c r="T2945" s="6"/>
      <c r="U2945" s="6"/>
      <c r="V2945" s="6"/>
      <c r="W2945" s="5"/>
      <c r="X2945" s="6"/>
      <c r="Y2945" s="6"/>
      <c r="Z2945" s="6"/>
      <c r="AA2945" s="6"/>
      <c r="AB2945" s="5"/>
      <c r="AC2945" s="6"/>
      <c r="AD2945" s="6"/>
      <c r="AE2945" s="6"/>
      <c r="AF2945" s="6"/>
      <c r="AG2945" s="5"/>
      <c r="AH2945" s="6"/>
      <c r="AI2945" s="6"/>
      <c r="AJ2945" s="6"/>
      <c r="AK2945" s="7"/>
    </row>
    <row r="2946" spans="1:37" ht="15.75" hidden="1" thickBot="1" x14ac:dyDescent="0.3">
      <c r="A2946" t="s">
        <v>5</v>
      </c>
      <c r="B2946">
        <v>2080</v>
      </c>
      <c r="C2946" t="s">
        <v>10</v>
      </c>
      <c r="D2946" t="s">
        <v>27</v>
      </c>
      <c r="E2946">
        <v>0</v>
      </c>
      <c r="F2946" s="8">
        <f t="shared" ref="F2946" si="712">+E3051+E3052+E3053+E3054+E3055+E3056+E3057+E3058+E3059</f>
        <v>2104.17</v>
      </c>
      <c r="G2946" s="5">
        <f t="shared" si="696"/>
        <v>2.1041699999999999</v>
      </c>
      <c r="H2946" s="7" t="s">
        <v>45</v>
      </c>
      <c r="I2946" s="5">
        <f t="shared" ref="I2946" si="713">E3050+E3051+E3052+E3053+E3054+E3055+E3056+E3057+E3058+E3059</f>
        <v>2198.2400000000002</v>
      </c>
      <c r="J2946" s="6">
        <f t="shared" si="698"/>
        <v>2.1982400000000002</v>
      </c>
      <c r="K2946" s="7" t="s">
        <v>45</v>
      </c>
      <c r="M2946" s="5"/>
      <c r="N2946" s="6"/>
      <c r="O2946" s="6"/>
      <c r="P2946" s="6"/>
      <c r="Q2946" s="7"/>
      <c r="R2946" s="5"/>
      <c r="S2946" s="6"/>
      <c r="T2946" s="6"/>
      <c r="U2946" s="6"/>
      <c r="V2946" s="6"/>
      <c r="W2946" s="5"/>
      <c r="X2946" s="6"/>
      <c r="Y2946" s="6"/>
      <c r="Z2946" s="6"/>
      <c r="AA2946" s="6"/>
      <c r="AB2946" s="5"/>
      <c r="AC2946" s="6"/>
      <c r="AD2946" s="6"/>
      <c r="AE2946" s="6"/>
      <c r="AF2946" s="6"/>
      <c r="AG2946" s="5"/>
      <c r="AH2946" s="6"/>
      <c r="AI2946" s="6"/>
      <c r="AJ2946" s="6"/>
      <c r="AK2946" s="7"/>
    </row>
    <row r="2947" spans="1:37" ht="15.75" hidden="1" thickBot="1" x14ac:dyDescent="0.3">
      <c r="A2947" t="s">
        <v>5</v>
      </c>
      <c r="B2947">
        <v>2080</v>
      </c>
      <c r="C2947" t="s">
        <v>11</v>
      </c>
      <c r="D2947" t="s">
        <v>27</v>
      </c>
      <c r="E2947">
        <v>0</v>
      </c>
      <c r="F2947" s="8">
        <f t="shared" ref="F2947" si="714">E3072+E3073+E3074+E3075+E3076+E3077+E3078+E3079+E3080</f>
        <v>2430.1699999999996</v>
      </c>
      <c r="G2947" s="5">
        <f t="shared" si="696"/>
        <v>2.4301699999999995</v>
      </c>
      <c r="H2947" s="7" t="s">
        <v>46</v>
      </c>
      <c r="I2947" s="5">
        <f t="shared" ref="I2947" si="715">E3071+E3072+E3073+E3074+E3075+E3076+E3077+E3078+E3079+E3080</f>
        <v>2430.1699999999996</v>
      </c>
      <c r="J2947" s="6">
        <f t="shared" si="698"/>
        <v>2.4301699999999995</v>
      </c>
      <c r="K2947" s="7" t="s">
        <v>46</v>
      </c>
      <c r="M2947" s="5"/>
      <c r="N2947" s="6"/>
      <c r="O2947" s="6"/>
      <c r="P2947" s="6"/>
      <c r="Q2947" s="7"/>
      <c r="R2947" s="5"/>
      <c r="S2947" s="6"/>
      <c r="T2947" s="6"/>
      <c r="U2947" s="6"/>
      <c r="V2947" s="6"/>
      <c r="W2947" s="5"/>
      <c r="X2947" s="6"/>
      <c r="Y2947" s="6"/>
      <c r="Z2947" s="6"/>
      <c r="AA2947" s="6"/>
      <c r="AB2947" s="5"/>
      <c r="AC2947" s="6"/>
      <c r="AD2947" s="6"/>
      <c r="AE2947" s="6"/>
      <c r="AF2947" s="6"/>
      <c r="AG2947" s="5"/>
      <c r="AH2947" s="6"/>
      <c r="AI2947" s="6"/>
      <c r="AJ2947" s="6"/>
      <c r="AK2947" s="7"/>
    </row>
    <row r="2948" spans="1:37" ht="15.75" hidden="1" thickBot="1" x14ac:dyDescent="0.3">
      <c r="A2948" t="s">
        <v>5</v>
      </c>
      <c r="B2948">
        <v>2080</v>
      </c>
      <c r="C2948" t="s">
        <v>12</v>
      </c>
      <c r="D2948" t="s">
        <v>27</v>
      </c>
      <c r="E2948">
        <v>0</v>
      </c>
      <c r="F2948" s="8">
        <f t="shared" ref="F2948" si="716">E2976+E2977+E2978+E2979+E2980+E2981+E2982+E2983+E2997+E2998+E2999+E3000+E3001+E3002+E3003+E3004+E3018+E3019+E3020+E3021+E3022+E3023+E3024+E3025+E3039+E3040+E3041+E3042+E3043+E3044+E3045+E3046+E3060+E3061+E3062+E3063+E3064+E3065+E3066+E3067+E3081+E3082+E3083+E3084+E3085+E3086+E3087+E3088</f>
        <v>3454.18</v>
      </c>
      <c r="G2948" s="9">
        <f t="shared" si="696"/>
        <v>3.45418</v>
      </c>
      <c r="H2948" s="11" t="s">
        <v>146</v>
      </c>
      <c r="I2948" s="9">
        <f t="shared" ref="I2948" si="717">E2976+E2977+E2978+E2979+E2980+E2981+E2982+E2983+E2997+E2998+E2999+E3000+E3001+E3002+E3003+E3004+E3018+E3019+E3020+E3021+E3022+E3023+E3024+E3025+E3039+E3040+E3041+E3042+E3043+E3044+E3045+E3046+E3060+E3061+E3062+E3063+E3064+E3065+E3066+E3067+E3081+E3082+E3083+E3084+E3085+E3086+E3087+E3088</f>
        <v>3454.18</v>
      </c>
      <c r="J2948" s="10">
        <f t="shared" si="698"/>
        <v>3.45418</v>
      </c>
      <c r="K2948" s="11" t="s">
        <v>146</v>
      </c>
      <c r="M2948" s="9"/>
      <c r="N2948" s="10"/>
      <c r="O2948" s="10"/>
      <c r="P2948" s="10"/>
      <c r="Q2948" s="11"/>
      <c r="R2948" s="9"/>
      <c r="S2948" s="10"/>
      <c r="T2948" s="10"/>
      <c r="U2948" s="10"/>
      <c r="V2948" s="10"/>
      <c r="W2948" s="9"/>
      <c r="X2948" s="10"/>
      <c r="Y2948" s="10"/>
      <c r="Z2948" s="10"/>
      <c r="AA2948" s="10"/>
      <c r="AB2948" s="9"/>
      <c r="AC2948" s="10"/>
      <c r="AD2948" s="10"/>
      <c r="AE2948" s="10"/>
      <c r="AF2948" s="10"/>
      <c r="AG2948" s="9"/>
      <c r="AH2948" s="10"/>
      <c r="AI2948" s="10"/>
      <c r="AJ2948" s="10"/>
      <c r="AK2948" s="11"/>
    </row>
    <row r="2949" spans="1:37" ht="15.75" hidden="1" thickBot="1" x14ac:dyDescent="0.3">
      <c r="A2949" t="s">
        <v>5</v>
      </c>
      <c r="B2949">
        <v>2080</v>
      </c>
      <c r="C2949" t="s">
        <v>13</v>
      </c>
      <c r="D2949" t="s">
        <v>27</v>
      </c>
      <c r="E2949">
        <v>0</v>
      </c>
      <c r="F2949" s="8"/>
    </row>
    <row r="2950" spans="1:37" ht="15.75" hidden="1" thickBot="1" x14ac:dyDescent="0.3">
      <c r="A2950" t="s">
        <v>5</v>
      </c>
      <c r="B2950">
        <v>2080</v>
      </c>
      <c r="C2950" t="s">
        <v>14</v>
      </c>
      <c r="D2950" t="s">
        <v>27</v>
      </c>
      <c r="E2950">
        <v>0</v>
      </c>
      <c r="F2950" s="8"/>
      <c r="H2950" s="20" t="s">
        <v>62</v>
      </c>
      <c r="I2950" s="19">
        <f t="shared" ref="I2950" si="718">E2976+E2977+E2978+E2979+E2980+E2981+E2982+E2983+E2997+E2998+E2999+E3000+E3001+E3002+E3003+E3004</f>
        <v>2.7399999999999998</v>
      </c>
      <c r="J2950" s="19">
        <f t="shared" ref="J2950:J2954" si="719">I2950/1000</f>
        <v>2.7399999999999998E-3</v>
      </c>
      <c r="K2950" s="18" t="s">
        <v>43</v>
      </c>
    </row>
    <row r="2951" spans="1:37" ht="15.75" hidden="1" thickBot="1" x14ac:dyDescent="0.3">
      <c r="A2951" t="s">
        <v>5</v>
      </c>
      <c r="B2951">
        <v>2080</v>
      </c>
      <c r="C2951" t="s">
        <v>15</v>
      </c>
      <c r="D2951" t="s">
        <v>27</v>
      </c>
      <c r="E2951">
        <v>0</v>
      </c>
      <c r="F2951" s="8"/>
      <c r="H2951" s="5"/>
      <c r="I2951" s="6">
        <f t="shared" ref="I2951" si="720">E3018+E3019+E3020+E3021+E3022+E3023+E3024+E3025</f>
        <v>18.689999999999998</v>
      </c>
      <c r="J2951" s="6">
        <f t="shared" si="719"/>
        <v>1.8689999999999998E-2</v>
      </c>
      <c r="K2951" s="7" t="s">
        <v>30</v>
      </c>
    </row>
    <row r="2952" spans="1:37" ht="15.75" hidden="1" thickBot="1" x14ac:dyDescent="0.3">
      <c r="A2952" t="s">
        <v>5</v>
      </c>
      <c r="B2952">
        <v>2080</v>
      </c>
      <c r="C2952" t="s">
        <v>16</v>
      </c>
      <c r="D2952" t="s">
        <v>27</v>
      </c>
      <c r="E2952">
        <v>0</v>
      </c>
      <c r="F2952" s="8"/>
      <c r="H2952" s="5"/>
      <c r="I2952" s="6">
        <f t="shared" ref="I2952" si="721">E3039+E3040+E3041+E3042+E3043+E3044+E3045+E3046</f>
        <v>219.92</v>
      </c>
      <c r="J2952" s="6">
        <f t="shared" si="719"/>
        <v>0.21991999999999998</v>
      </c>
      <c r="K2952" s="7" t="s">
        <v>44</v>
      </c>
    </row>
    <row r="2953" spans="1:37" ht="15.75" hidden="1" thickBot="1" x14ac:dyDescent="0.3">
      <c r="A2953" t="s">
        <v>5</v>
      </c>
      <c r="B2953">
        <v>2080</v>
      </c>
      <c r="C2953" t="s">
        <v>17</v>
      </c>
      <c r="D2953" t="s">
        <v>27</v>
      </c>
      <c r="E2953">
        <v>0</v>
      </c>
      <c r="F2953" s="8"/>
      <c r="H2953" s="5"/>
      <c r="I2953" s="6">
        <f t="shared" ref="I2953" si="722">E3060+E3061+E3062+E3063+E3064+E3065+E3066+E3067</f>
        <v>1772.22</v>
      </c>
      <c r="J2953" s="6">
        <f t="shared" si="719"/>
        <v>1.7722200000000001</v>
      </c>
      <c r="K2953" s="7" t="s">
        <v>45</v>
      </c>
    </row>
    <row r="2954" spans="1:37" ht="15.75" hidden="1" thickBot="1" x14ac:dyDescent="0.3">
      <c r="A2954" t="s">
        <v>5</v>
      </c>
      <c r="B2954">
        <v>2080</v>
      </c>
      <c r="C2954" t="s">
        <v>18</v>
      </c>
      <c r="D2954" t="s">
        <v>27</v>
      </c>
      <c r="E2954">
        <v>0</v>
      </c>
      <c r="F2954" s="8"/>
      <c r="H2954" s="9"/>
      <c r="I2954" s="10">
        <f t="shared" ref="I2954" si="723">E3081+E3082+E3083+E3084+E3085+E3086+E3087+E3088</f>
        <v>1440.61</v>
      </c>
      <c r="J2954" s="10">
        <f t="shared" si="719"/>
        <v>1.4406099999999999</v>
      </c>
      <c r="K2954" s="11" t="s">
        <v>46</v>
      </c>
    </row>
    <row r="2955" spans="1:37" ht="15.75" hidden="1" thickBot="1" x14ac:dyDescent="0.3">
      <c r="A2955" t="s">
        <v>5</v>
      </c>
      <c r="B2955">
        <v>2080</v>
      </c>
      <c r="C2955" t="s">
        <v>19</v>
      </c>
      <c r="D2955" t="s">
        <v>27</v>
      </c>
      <c r="E2955">
        <v>0</v>
      </c>
      <c r="F2955" s="8"/>
    </row>
    <row r="2956" spans="1:37" ht="15.75" hidden="1" thickBot="1" x14ac:dyDescent="0.3">
      <c r="A2956" t="s">
        <v>5</v>
      </c>
      <c r="B2956">
        <v>2080</v>
      </c>
      <c r="C2956" t="s">
        <v>20</v>
      </c>
      <c r="D2956" t="s">
        <v>27</v>
      </c>
      <c r="E2956">
        <v>0</v>
      </c>
      <c r="F2956" s="8"/>
    </row>
    <row r="2957" spans="1:37" ht="15.75" hidden="1" thickBot="1" x14ac:dyDescent="0.3">
      <c r="A2957" t="s">
        <v>5</v>
      </c>
      <c r="B2957">
        <v>2080</v>
      </c>
      <c r="C2957" t="s">
        <v>21</v>
      </c>
      <c r="D2957" t="s">
        <v>27</v>
      </c>
      <c r="E2957">
        <v>0</v>
      </c>
      <c r="F2957" s="8"/>
      <c r="H2957" s="20" t="s">
        <v>147</v>
      </c>
      <c r="I2957" s="19">
        <f t="shared" ref="I2957" si="724">SUM(E2967:E2970)+SUM(E2988:E2991)</f>
        <v>1.9</v>
      </c>
      <c r="J2957" s="19">
        <f t="shared" ref="J2957:J2962" si="725">I2957/1000</f>
        <v>1.9E-3</v>
      </c>
      <c r="K2957" s="18" t="s">
        <v>43</v>
      </c>
    </row>
    <row r="2958" spans="1:37" ht="15.75" hidden="1" thickBot="1" x14ac:dyDescent="0.3">
      <c r="A2958" t="s">
        <v>5</v>
      </c>
      <c r="B2958">
        <v>2080</v>
      </c>
      <c r="C2958" t="s">
        <v>22</v>
      </c>
      <c r="D2958" t="s">
        <v>27</v>
      </c>
      <c r="E2958">
        <v>0</v>
      </c>
      <c r="F2958" s="8"/>
      <c r="H2958" s="5"/>
      <c r="I2958" s="6">
        <f t="shared" ref="I2958" si="726">SUM(E3009:E3012)</f>
        <v>0.82000000000000006</v>
      </c>
      <c r="J2958" s="6">
        <f t="shared" si="725"/>
        <v>8.2000000000000009E-4</v>
      </c>
      <c r="K2958" s="7" t="s">
        <v>30</v>
      </c>
    </row>
    <row r="2959" spans="1:37" ht="15.75" hidden="1" thickBot="1" x14ac:dyDescent="0.3">
      <c r="A2959" t="s">
        <v>5</v>
      </c>
      <c r="B2959">
        <v>2080</v>
      </c>
      <c r="C2959" t="s">
        <v>23</v>
      </c>
      <c r="D2959" t="s">
        <v>27</v>
      </c>
      <c r="E2959">
        <v>0</v>
      </c>
      <c r="F2959" s="8"/>
      <c r="H2959" s="5"/>
      <c r="I2959" s="6">
        <f t="shared" ref="I2959" si="727">SUM(E3030:E3033)</f>
        <v>34.53</v>
      </c>
      <c r="J2959" s="6">
        <f t="shared" si="725"/>
        <v>3.4529999999999998E-2</v>
      </c>
      <c r="K2959" s="7" t="s">
        <v>44</v>
      </c>
    </row>
    <row r="2960" spans="1:37" ht="15.75" hidden="1" thickBot="1" x14ac:dyDescent="0.3">
      <c r="A2960" t="s">
        <v>5</v>
      </c>
      <c r="B2960">
        <v>2080</v>
      </c>
      <c r="C2960" t="s">
        <v>24</v>
      </c>
      <c r="D2960" t="s">
        <v>27</v>
      </c>
      <c r="E2960">
        <v>0</v>
      </c>
      <c r="F2960" s="8"/>
      <c r="H2960" s="5"/>
      <c r="I2960" s="6">
        <f t="shared" ref="I2960" si="728">SUM(E3051:E3054)</f>
        <v>951.09</v>
      </c>
      <c r="J2960" s="6">
        <f t="shared" si="725"/>
        <v>0.95108999999999999</v>
      </c>
      <c r="K2960" s="7" t="s">
        <v>45</v>
      </c>
    </row>
    <row r="2961" spans="1:11" ht="15.75" hidden="1" thickBot="1" x14ac:dyDescent="0.3">
      <c r="A2961" t="s">
        <v>5</v>
      </c>
      <c r="B2961">
        <v>2080</v>
      </c>
      <c r="C2961" t="s">
        <v>25</v>
      </c>
      <c r="D2961" t="s">
        <v>27</v>
      </c>
      <c r="E2961">
        <v>0</v>
      </c>
      <c r="F2961" s="8"/>
      <c r="H2961" s="9"/>
      <c r="I2961" s="10">
        <f t="shared" ref="I2961" si="729">SUM(E3072:E3075)</f>
        <v>913.49</v>
      </c>
      <c r="J2961" s="10">
        <f t="shared" si="725"/>
        <v>0.91349000000000002</v>
      </c>
      <c r="K2961" s="11" t="s">
        <v>46</v>
      </c>
    </row>
    <row r="2962" spans="1:11" ht="15.75" hidden="1" thickBot="1" x14ac:dyDescent="0.3">
      <c r="A2962" t="s">
        <v>5</v>
      </c>
      <c r="B2962">
        <v>2080</v>
      </c>
      <c r="C2962" t="s">
        <v>26</v>
      </c>
      <c r="D2962" t="s">
        <v>27</v>
      </c>
      <c r="E2962">
        <v>0</v>
      </c>
      <c r="F2962" s="8"/>
      <c r="I2962">
        <f t="shared" ref="I2962" si="730">SUM(E2971:E2983)+SUM(E2992:E3004)+SUM(E3013:E3025)+SUM(E3034:E3046)+SUM(E3055:E3067)+SUM(E3076:E3088)</f>
        <v>6175.8700000000008</v>
      </c>
      <c r="J2962" s="6">
        <f t="shared" si="725"/>
        <v>6.1758700000000006</v>
      </c>
      <c r="K2962" s="6" t="s">
        <v>148</v>
      </c>
    </row>
    <row r="2963" spans="1:11" ht="15.75" hidden="1" thickBot="1" x14ac:dyDescent="0.3">
      <c r="A2963" t="s">
        <v>5</v>
      </c>
      <c r="B2963">
        <v>2080</v>
      </c>
      <c r="C2963" t="s">
        <v>6</v>
      </c>
      <c r="D2963" t="s">
        <v>28</v>
      </c>
      <c r="E2963">
        <v>0</v>
      </c>
      <c r="F2963" s="8"/>
    </row>
    <row r="2964" spans="1:11" ht="15.75" hidden="1" thickBot="1" x14ac:dyDescent="0.3">
      <c r="A2964" t="s">
        <v>5</v>
      </c>
      <c r="B2964">
        <v>2080</v>
      </c>
      <c r="C2964" t="s">
        <v>7</v>
      </c>
      <c r="D2964" t="s">
        <v>28</v>
      </c>
      <c r="E2964">
        <v>0</v>
      </c>
      <c r="F2964" s="8"/>
    </row>
    <row r="2965" spans="1:11" ht="15.75" hidden="1" thickBot="1" x14ac:dyDescent="0.3">
      <c r="A2965" t="s">
        <v>5</v>
      </c>
      <c r="B2965">
        <v>2080</v>
      </c>
      <c r="C2965" t="s">
        <v>8</v>
      </c>
      <c r="D2965" t="s">
        <v>28</v>
      </c>
      <c r="E2965">
        <v>0</v>
      </c>
      <c r="F2965" s="8"/>
    </row>
    <row r="2966" spans="1:11" ht="15.75" hidden="1" thickBot="1" x14ac:dyDescent="0.3">
      <c r="A2966" t="s">
        <v>5</v>
      </c>
      <c r="B2966">
        <v>2080</v>
      </c>
      <c r="C2966" t="s">
        <v>9</v>
      </c>
      <c r="D2966" t="s">
        <v>28</v>
      </c>
      <c r="E2966">
        <v>0</v>
      </c>
      <c r="F2966" s="8"/>
    </row>
    <row r="2967" spans="1:11" ht="15.75" hidden="1" thickBot="1" x14ac:dyDescent="0.3">
      <c r="A2967" t="s">
        <v>5</v>
      </c>
      <c r="B2967">
        <v>2080</v>
      </c>
      <c r="C2967" t="s">
        <v>10</v>
      </c>
      <c r="D2967" t="s">
        <v>28</v>
      </c>
      <c r="E2967">
        <v>0</v>
      </c>
      <c r="F2967" s="8"/>
    </row>
    <row r="2968" spans="1:11" ht="15.75" hidden="1" thickBot="1" x14ac:dyDescent="0.3">
      <c r="A2968" t="s">
        <v>5</v>
      </c>
      <c r="B2968">
        <v>2080</v>
      </c>
      <c r="C2968" t="s">
        <v>11</v>
      </c>
      <c r="D2968" t="s">
        <v>28</v>
      </c>
      <c r="E2968">
        <v>0</v>
      </c>
      <c r="F2968" s="8"/>
    </row>
    <row r="2969" spans="1:11" ht="15.75" hidden="1" thickBot="1" x14ac:dyDescent="0.3">
      <c r="A2969" t="s">
        <v>5</v>
      </c>
      <c r="B2969">
        <v>2080</v>
      </c>
      <c r="C2969" t="s">
        <v>12</v>
      </c>
      <c r="D2969" t="s">
        <v>28</v>
      </c>
      <c r="E2969">
        <v>0</v>
      </c>
      <c r="F2969" s="8"/>
    </row>
    <row r="2970" spans="1:11" ht="15.75" hidden="1" thickBot="1" x14ac:dyDescent="0.3">
      <c r="A2970" t="s">
        <v>5</v>
      </c>
      <c r="B2970">
        <v>2080</v>
      </c>
      <c r="C2970" t="s">
        <v>13</v>
      </c>
      <c r="D2970" t="s">
        <v>28</v>
      </c>
      <c r="E2970">
        <v>0</v>
      </c>
      <c r="F2970" s="8"/>
    </row>
    <row r="2971" spans="1:11" ht="15.75" hidden="1" thickBot="1" x14ac:dyDescent="0.3">
      <c r="A2971" t="s">
        <v>5</v>
      </c>
      <c r="B2971">
        <v>2080</v>
      </c>
      <c r="C2971" t="s">
        <v>14</v>
      </c>
      <c r="D2971" t="s">
        <v>28</v>
      </c>
      <c r="E2971">
        <v>0</v>
      </c>
      <c r="F2971" s="8"/>
    </row>
    <row r="2972" spans="1:11" ht="15.75" hidden="1" thickBot="1" x14ac:dyDescent="0.3">
      <c r="A2972" t="s">
        <v>5</v>
      </c>
      <c r="B2972">
        <v>2080</v>
      </c>
      <c r="C2972" t="s">
        <v>15</v>
      </c>
      <c r="D2972" t="s">
        <v>28</v>
      </c>
      <c r="E2972">
        <v>0</v>
      </c>
      <c r="F2972" s="8"/>
    </row>
    <row r="2973" spans="1:11" ht="15.75" hidden="1" thickBot="1" x14ac:dyDescent="0.3">
      <c r="A2973" t="s">
        <v>5</v>
      </c>
      <c r="B2973">
        <v>2080</v>
      </c>
      <c r="C2973" t="s">
        <v>16</v>
      </c>
      <c r="D2973" t="s">
        <v>28</v>
      </c>
      <c r="E2973">
        <v>0</v>
      </c>
      <c r="F2973" s="8"/>
    </row>
    <row r="2974" spans="1:11" ht="15.75" hidden="1" thickBot="1" x14ac:dyDescent="0.3">
      <c r="A2974" t="s">
        <v>5</v>
      </c>
      <c r="B2974">
        <v>2080</v>
      </c>
      <c r="C2974" t="s">
        <v>17</v>
      </c>
      <c r="D2974" t="s">
        <v>28</v>
      </c>
      <c r="E2974">
        <v>0</v>
      </c>
      <c r="F2974" s="8"/>
    </row>
    <row r="2975" spans="1:11" ht="15.75" hidden="1" thickBot="1" x14ac:dyDescent="0.3">
      <c r="A2975" t="s">
        <v>5</v>
      </c>
      <c r="B2975">
        <v>2080</v>
      </c>
      <c r="C2975" t="s">
        <v>18</v>
      </c>
      <c r="D2975" t="s">
        <v>28</v>
      </c>
      <c r="E2975">
        <v>0</v>
      </c>
      <c r="F2975" s="8"/>
    </row>
    <row r="2976" spans="1:11" ht="15.75" hidden="1" thickBot="1" x14ac:dyDescent="0.3">
      <c r="A2976" t="s">
        <v>5</v>
      </c>
      <c r="B2976">
        <v>2080</v>
      </c>
      <c r="C2976" t="s">
        <v>19</v>
      </c>
      <c r="D2976" t="s">
        <v>28</v>
      </c>
      <c r="E2976">
        <v>0</v>
      </c>
      <c r="F2976" s="8"/>
    </row>
    <row r="2977" spans="1:6" ht="15.75" hidden="1" thickBot="1" x14ac:dyDescent="0.3">
      <c r="A2977" t="s">
        <v>5</v>
      </c>
      <c r="B2977">
        <v>2080</v>
      </c>
      <c r="C2977" t="s">
        <v>20</v>
      </c>
      <c r="D2977" t="s">
        <v>28</v>
      </c>
      <c r="E2977">
        <v>0</v>
      </c>
      <c r="F2977" s="8"/>
    </row>
    <row r="2978" spans="1:6" ht="15.75" hidden="1" thickBot="1" x14ac:dyDescent="0.3">
      <c r="A2978" t="s">
        <v>5</v>
      </c>
      <c r="B2978">
        <v>2080</v>
      </c>
      <c r="C2978" t="s">
        <v>21</v>
      </c>
      <c r="D2978" t="s">
        <v>28</v>
      </c>
      <c r="E2978">
        <v>0</v>
      </c>
      <c r="F2978" s="8"/>
    </row>
    <row r="2979" spans="1:6" ht="15.75" hidden="1" thickBot="1" x14ac:dyDescent="0.3">
      <c r="A2979" t="s">
        <v>5</v>
      </c>
      <c r="B2979">
        <v>2080</v>
      </c>
      <c r="C2979" t="s">
        <v>22</v>
      </c>
      <c r="D2979" t="s">
        <v>28</v>
      </c>
      <c r="E2979">
        <v>0</v>
      </c>
      <c r="F2979" s="8"/>
    </row>
    <row r="2980" spans="1:6" ht="15.75" hidden="1" thickBot="1" x14ac:dyDescent="0.3">
      <c r="A2980" t="s">
        <v>5</v>
      </c>
      <c r="B2980">
        <v>2080</v>
      </c>
      <c r="C2980" t="s">
        <v>23</v>
      </c>
      <c r="D2980" t="s">
        <v>28</v>
      </c>
      <c r="E2980">
        <v>0</v>
      </c>
      <c r="F2980" s="8"/>
    </row>
    <row r="2981" spans="1:6" ht="15.75" hidden="1" thickBot="1" x14ac:dyDescent="0.3">
      <c r="A2981" t="s">
        <v>5</v>
      </c>
      <c r="B2981">
        <v>2080</v>
      </c>
      <c r="C2981" t="s">
        <v>24</v>
      </c>
      <c r="D2981" t="s">
        <v>28</v>
      </c>
      <c r="E2981">
        <v>0</v>
      </c>
      <c r="F2981" s="8"/>
    </row>
    <row r="2982" spans="1:6" ht="15.75" hidden="1" thickBot="1" x14ac:dyDescent="0.3">
      <c r="A2982" t="s">
        <v>5</v>
      </c>
      <c r="B2982">
        <v>2080</v>
      </c>
      <c r="C2982" t="s">
        <v>25</v>
      </c>
      <c r="D2982" t="s">
        <v>28</v>
      </c>
      <c r="E2982">
        <v>0</v>
      </c>
      <c r="F2982" s="8"/>
    </row>
    <row r="2983" spans="1:6" ht="15.75" hidden="1" thickBot="1" x14ac:dyDescent="0.3">
      <c r="A2983" t="s">
        <v>5</v>
      </c>
      <c r="B2983">
        <v>2080</v>
      </c>
      <c r="C2983" t="s">
        <v>26</v>
      </c>
      <c r="D2983" t="s">
        <v>28</v>
      </c>
      <c r="E2983">
        <v>0</v>
      </c>
      <c r="F2983" s="8"/>
    </row>
    <row r="2984" spans="1:6" ht="15.75" hidden="1" thickBot="1" x14ac:dyDescent="0.3">
      <c r="A2984" t="s">
        <v>5</v>
      </c>
      <c r="B2984">
        <v>2080</v>
      </c>
      <c r="C2984" t="s">
        <v>6</v>
      </c>
      <c r="D2984" t="s">
        <v>29</v>
      </c>
      <c r="E2984">
        <v>0</v>
      </c>
      <c r="F2984" s="8"/>
    </row>
    <row r="2985" spans="1:6" ht="15.75" hidden="1" thickBot="1" x14ac:dyDescent="0.3">
      <c r="A2985" t="s">
        <v>5</v>
      </c>
      <c r="B2985">
        <v>2080</v>
      </c>
      <c r="C2985" t="s">
        <v>7</v>
      </c>
      <c r="D2985" t="s">
        <v>29</v>
      </c>
      <c r="E2985">
        <v>0</v>
      </c>
      <c r="F2985" s="8"/>
    </row>
    <row r="2986" spans="1:6" ht="15.75" hidden="1" thickBot="1" x14ac:dyDescent="0.3">
      <c r="A2986" t="s">
        <v>5</v>
      </c>
      <c r="B2986">
        <v>2080</v>
      </c>
      <c r="C2986" t="s">
        <v>8</v>
      </c>
      <c r="D2986" t="s">
        <v>29</v>
      </c>
      <c r="E2986">
        <v>0</v>
      </c>
      <c r="F2986" s="8"/>
    </row>
    <row r="2987" spans="1:6" ht="15.75" hidden="1" thickBot="1" x14ac:dyDescent="0.3">
      <c r="A2987" t="s">
        <v>5</v>
      </c>
      <c r="B2987">
        <v>2080</v>
      </c>
      <c r="C2987" t="s">
        <v>9</v>
      </c>
      <c r="D2987" t="s">
        <v>29</v>
      </c>
      <c r="E2987">
        <v>0.44</v>
      </c>
      <c r="F2987" s="8"/>
    </row>
    <row r="2988" spans="1:6" ht="15.75" hidden="1" thickBot="1" x14ac:dyDescent="0.3">
      <c r="A2988" t="s">
        <v>5</v>
      </c>
      <c r="B2988">
        <v>2080</v>
      </c>
      <c r="C2988" t="s">
        <v>10</v>
      </c>
      <c r="D2988" t="s">
        <v>29</v>
      </c>
      <c r="E2988">
        <v>0.46</v>
      </c>
      <c r="F2988" s="8"/>
    </row>
    <row r="2989" spans="1:6" ht="15.75" hidden="1" thickBot="1" x14ac:dyDescent="0.3">
      <c r="A2989" t="s">
        <v>5</v>
      </c>
      <c r="B2989">
        <v>2080</v>
      </c>
      <c r="C2989" t="s">
        <v>11</v>
      </c>
      <c r="D2989" t="s">
        <v>29</v>
      </c>
      <c r="E2989">
        <v>0.47</v>
      </c>
      <c r="F2989" s="8"/>
    </row>
    <row r="2990" spans="1:6" ht="15.75" hidden="1" thickBot="1" x14ac:dyDescent="0.3">
      <c r="A2990" t="s">
        <v>5</v>
      </c>
      <c r="B2990">
        <v>2080</v>
      </c>
      <c r="C2990" t="s">
        <v>12</v>
      </c>
      <c r="D2990" t="s">
        <v>29</v>
      </c>
      <c r="E2990">
        <v>0.48</v>
      </c>
      <c r="F2990" s="8"/>
    </row>
    <row r="2991" spans="1:6" ht="15.75" hidden="1" thickBot="1" x14ac:dyDescent="0.3">
      <c r="A2991" t="s">
        <v>5</v>
      </c>
      <c r="B2991">
        <v>2080</v>
      </c>
      <c r="C2991" t="s">
        <v>13</v>
      </c>
      <c r="D2991" t="s">
        <v>29</v>
      </c>
      <c r="E2991">
        <v>0.49</v>
      </c>
      <c r="F2991" s="8"/>
    </row>
    <row r="2992" spans="1:6" ht="15.75" hidden="1" thickBot="1" x14ac:dyDescent="0.3">
      <c r="A2992" t="s">
        <v>5</v>
      </c>
      <c r="B2992">
        <v>2080</v>
      </c>
      <c r="C2992" t="s">
        <v>14</v>
      </c>
      <c r="D2992" t="s">
        <v>29</v>
      </c>
      <c r="E2992">
        <v>0.51</v>
      </c>
      <c r="F2992" s="8"/>
    </row>
    <row r="2993" spans="1:6" ht="15.75" hidden="1" thickBot="1" x14ac:dyDescent="0.3">
      <c r="A2993" t="s">
        <v>5</v>
      </c>
      <c r="B2993">
        <v>2080</v>
      </c>
      <c r="C2993" t="s">
        <v>15</v>
      </c>
      <c r="D2993" t="s">
        <v>29</v>
      </c>
      <c r="E2993">
        <v>0.54</v>
      </c>
      <c r="F2993" s="8"/>
    </row>
    <row r="2994" spans="1:6" ht="15.75" hidden="1" thickBot="1" x14ac:dyDescent="0.3">
      <c r="A2994" t="s">
        <v>5</v>
      </c>
      <c r="B2994">
        <v>2080</v>
      </c>
      <c r="C2994" t="s">
        <v>16</v>
      </c>
      <c r="D2994" t="s">
        <v>29</v>
      </c>
      <c r="E2994">
        <v>0.56000000000000005</v>
      </c>
      <c r="F2994" s="8"/>
    </row>
    <row r="2995" spans="1:6" ht="15.75" hidden="1" thickBot="1" x14ac:dyDescent="0.3">
      <c r="A2995" t="s">
        <v>5</v>
      </c>
      <c r="B2995">
        <v>2080</v>
      </c>
      <c r="C2995" t="s">
        <v>17</v>
      </c>
      <c r="D2995" t="s">
        <v>29</v>
      </c>
      <c r="E2995">
        <v>0.56000000000000005</v>
      </c>
      <c r="F2995" s="8"/>
    </row>
    <row r="2996" spans="1:6" ht="15.75" hidden="1" thickBot="1" x14ac:dyDescent="0.3">
      <c r="A2996" t="s">
        <v>5</v>
      </c>
      <c r="B2996">
        <v>2080</v>
      </c>
      <c r="C2996" t="s">
        <v>18</v>
      </c>
      <c r="D2996" t="s">
        <v>29</v>
      </c>
      <c r="E2996">
        <v>0.55000000000000004</v>
      </c>
      <c r="F2996" s="8"/>
    </row>
    <row r="2997" spans="1:6" ht="15.75" hidden="1" thickBot="1" x14ac:dyDescent="0.3">
      <c r="A2997" t="s">
        <v>5</v>
      </c>
      <c r="B2997">
        <v>2080</v>
      </c>
      <c r="C2997" t="s">
        <v>19</v>
      </c>
      <c r="D2997" t="s">
        <v>29</v>
      </c>
      <c r="E2997">
        <v>0.54</v>
      </c>
      <c r="F2997" s="8"/>
    </row>
    <row r="2998" spans="1:6" ht="15.75" hidden="1" thickBot="1" x14ac:dyDescent="0.3">
      <c r="A2998" t="s">
        <v>5</v>
      </c>
      <c r="B2998">
        <v>2080</v>
      </c>
      <c r="C2998" t="s">
        <v>20</v>
      </c>
      <c r="D2998" t="s">
        <v>29</v>
      </c>
      <c r="E2998">
        <v>0.52</v>
      </c>
      <c r="F2998" s="8"/>
    </row>
    <row r="2999" spans="1:6" ht="15.75" hidden="1" thickBot="1" x14ac:dyDescent="0.3">
      <c r="A2999" t="s">
        <v>5</v>
      </c>
      <c r="B2999">
        <v>2080</v>
      </c>
      <c r="C2999" t="s">
        <v>21</v>
      </c>
      <c r="D2999" t="s">
        <v>29</v>
      </c>
      <c r="E2999">
        <v>0.49</v>
      </c>
      <c r="F2999" s="8"/>
    </row>
    <row r="3000" spans="1:6" ht="15.75" hidden="1" thickBot="1" x14ac:dyDescent="0.3">
      <c r="A3000" t="s">
        <v>5</v>
      </c>
      <c r="B3000">
        <v>2080</v>
      </c>
      <c r="C3000" t="s">
        <v>22</v>
      </c>
      <c r="D3000" t="s">
        <v>29</v>
      </c>
      <c r="E3000">
        <v>0.47</v>
      </c>
      <c r="F3000" s="8"/>
    </row>
    <row r="3001" spans="1:6" ht="15.75" hidden="1" thickBot="1" x14ac:dyDescent="0.3">
      <c r="A3001" t="s">
        <v>5</v>
      </c>
      <c r="B3001">
        <v>2080</v>
      </c>
      <c r="C3001" t="s">
        <v>23</v>
      </c>
      <c r="D3001" t="s">
        <v>29</v>
      </c>
      <c r="E3001">
        <v>0.42</v>
      </c>
      <c r="F3001" s="8"/>
    </row>
    <row r="3002" spans="1:6" ht="15.75" hidden="1" thickBot="1" x14ac:dyDescent="0.3">
      <c r="A3002" t="s">
        <v>5</v>
      </c>
      <c r="B3002">
        <v>2080</v>
      </c>
      <c r="C3002" t="s">
        <v>24</v>
      </c>
      <c r="D3002" t="s">
        <v>29</v>
      </c>
      <c r="E3002">
        <v>0.3</v>
      </c>
      <c r="F3002" s="8"/>
    </row>
    <row r="3003" spans="1:6" ht="15.75" hidden="1" thickBot="1" x14ac:dyDescent="0.3">
      <c r="A3003" t="s">
        <v>5</v>
      </c>
      <c r="B3003">
        <v>2080</v>
      </c>
      <c r="C3003" t="s">
        <v>25</v>
      </c>
      <c r="D3003" t="s">
        <v>29</v>
      </c>
      <c r="E3003">
        <v>0</v>
      </c>
      <c r="F3003" s="8"/>
    </row>
    <row r="3004" spans="1:6" ht="15.75" hidden="1" thickBot="1" x14ac:dyDescent="0.3">
      <c r="A3004" t="s">
        <v>5</v>
      </c>
      <c r="B3004">
        <v>2080</v>
      </c>
      <c r="C3004" t="s">
        <v>26</v>
      </c>
      <c r="D3004" t="s">
        <v>29</v>
      </c>
      <c r="E3004">
        <v>0</v>
      </c>
      <c r="F3004" s="8"/>
    </row>
    <row r="3005" spans="1:6" ht="15.75" hidden="1" thickBot="1" x14ac:dyDescent="0.3">
      <c r="A3005" t="s">
        <v>5</v>
      </c>
      <c r="B3005">
        <v>2080</v>
      </c>
      <c r="C3005" t="s">
        <v>6</v>
      </c>
      <c r="D3005" t="s">
        <v>30</v>
      </c>
      <c r="E3005">
        <v>0</v>
      </c>
      <c r="F3005" s="8"/>
    </row>
    <row r="3006" spans="1:6" ht="15.75" hidden="1" thickBot="1" x14ac:dyDescent="0.3">
      <c r="A3006" t="s">
        <v>5</v>
      </c>
      <c r="B3006">
        <v>2080</v>
      </c>
      <c r="C3006" t="s">
        <v>7</v>
      </c>
      <c r="D3006" t="s">
        <v>30</v>
      </c>
      <c r="E3006">
        <v>0</v>
      </c>
      <c r="F3006" s="8"/>
    </row>
    <row r="3007" spans="1:6" ht="15.75" hidden="1" thickBot="1" x14ac:dyDescent="0.3">
      <c r="A3007" t="s">
        <v>5</v>
      </c>
      <c r="B3007">
        <v>2080</v>
      </c>
      <c r="C3007" t="s">
        <v>8</v>
      </c>
      <c r="D3007" t="s">
        <v>30</v>
      </c>
      <c r="E3007">
        <v>0</v>
      </c>
      <c r="F3007" s="8"/>
    </row>
    <row r="3008" spans="1:6" ht="15.75" hidden="1" thickBot="1" x14ac:dyDescent="0.3">
      <c r="A3008" t="s">
        <v>5</v>
      </c>
      <c r="B3008">
        <v>2080</v>
      </c>
      <c r="C3008" t="s">
        <v>9</v>
      </c>
      <c r="D3008" t="s">
        <v>30</v>
      </c>
      <c r="E3008">
        <v>33.409999999999997</v>
      </c>
      <c r="F3008" s="8"/>
    </row>
    <row r="3009" spans="1:6" ht="15.75" hidden="1" thickBot="1" x14ac:dyDescent="0.3">
      <c r="A3009" t="s">
        <v>5</v>
      </c>
      <c r="B3009">
        <v>2080</v>
      </c>
      <c r="C3009" t="s">
        <v>10</v>
      </c>
      <c r="D3009" t="s">
        <v>30</v>
      </c>
      <c r="E3009">
        <v>0.14000000000000001</v>
      </c>
      <c r="F3009" s="8"/>
    </row>
    <row r="3010" spans="1:6" ht="15.75" hidden="1" thickBot="1" x14ac:dyDescent="0.3">
      <c r="A3010" t="s">
        <v>5</v>
      </c>
      <c r="B3010">
        <v>2080</v>
      </c>
      <c r="C3010" t="s">
        <v>11</v>
      </c>
      <c r="D3010" t="s">
        <v>30</v>
      </c>
      <c r="E3010">
        <v>0.21</v>
      </c>
      <c r="F3010" s="8"/>
    </row>
    <row r="3011" spans="1:6" ht="15.75" hidden="1" thickBot="1" x14ac:dyDescent="0.3">
      <c r="A3011" t="s">
        <v>5</v>
      </c>
      <c r="B3011">
        <v>2080</v>
      </c>
      <c r="C3011" t="s">
        <v>12</v>
      </c>
      <c r="D3011" t="s">
        <v>30</v>
      </c>
      <c r="E3011">
        <v>0.19</v>
      </c>
      <c r="F3011" s="8"/>
    </row>
    <row r="3012" spans="1:6" ht="15.75" hidden="1" thickBot="1" x14ac:dyDescent="0.3">
      <c r="A3012" t="s">
        <v>5</v>
      </c>
      <c r="B3012">
        <v>2080</v>
      </c>
      <c r="C3012" t="s">
        <v>13</v>
      </c>
      <c r="D3012" t="s">
        <v>30</v>
      </c>
      <c r="E3012">
        <v>0.28000000000000003</v>
      </c>
      <c r="F3012" s="8"/>
    </row>
    <row r="3013" spans="1:6" ht="15.75" hidden="1" thickBot="1" x14ac:dyDescent="0.3">
      <c r="A3013" t="s">
        <v>5</v>
      </c>
      <c r="B3013">
        <v>2080</v>
      </c>
      <c r="C3013" t="s">
        <v>14</v>
      </c>
      <c r="D3013" t="s">
        <v>30</v>
      </c>
      <c r="E3013">
        <v>0.41</v>
      </c>
      <c r="F3013" s="8"/>
    </row>
    <row r="3014" spans="1:6" ht="15.75" hidden="1" thickBot="1" x14ac:dyDescent="0.3">
      <c r="A3014" t="s">
        <v>5</v>
      </c>
      <c r="B3014">
        <v>2080</v>
      </c>
      <c r="C3014" t="s">
        <v>15</v>
      </c>
      <c r="D3014" t="s">
        <v>30</v>
      </c>
      <c r="E3014">
        <v>0.57999999999999996</v>
      </c>
      <c r="F3014" s="8"/>
    </row>
    <row r="3015" spans="1:6" ht="15.75" hidden="1" thickBot="1" x14ac:dyDescent="0.3">
      <c r="A3015" t="s">
        <v>5</v>
      </c>
      <c r="B3015">
        <v>2080</v>
      </c>
      <c r="C3015" t="s">
        <v>16</v>
      </c>
      <c r="D3015" t="s">
        <v>30</v>
      </c>
      <c r="E3015">
        <v>0.8</v>
      </c>
      <c r="F3015" s="8"/>
    </row>
    <row r="3016" spans="1:6" ht="15.75" hidden="1" thickBot="1" x14ac:dyDescent="0.3">
      <c r="A3016" t="s">
        <v>5</v>
      </c>
      <c r="B3016">
        <v>2080</v>
      </c>
      <c r="C3016" t="s">
        <v>17</v>
      </c>
      <c r="D3016" t="s">
        <v>30</v>
      </c>
      <c r="E3016">
        <v>1.06</v>
      </c>
      <c r="F3016" s="8"/>
    </row>
    <row r="3017" spans="1:6" ht="15.75" hidden="1" thickBot="1" x14ac:dyDescent="0.3">
      <c r="A3017" t="s">
        <v>5</v>
      </c>
      <c r="B3017">
        <v>2080</v>
      </c>
      <c r="C3017" t="s">
        <v>18</v>
      </c>
      <c r="D3017" t="s">
        <v>30</v>
      </c>
      <c r="E3017">
        <v>1.35</v>
      </c>
      <c r="F3017" s="8"/>
    </row>
    <row r="3018" spans="1:6" ht="15.75" hidden="1" thickBot="1" x14ac:dyDescent="0.3">
      <c r="A3018" t="s">
        <v>5</v>
      </c>
      <c r="B3018">
        <v>2080</v>
      </c>
      <c r="C3018" t="s">
        <v>19</v>
      </c>
      <c r="D3018" t="s">
        <v>30</v>
      </c>
      <c r="E3018">
        <v>1.68</v>
      </c>
      <c r="F3018" s="8"/>
    </row>
    <row r="3019" spans="1:6" ht="15.75" hidden="1" thickBot="1" x14ac:dyDescent="0.3">
      <c r="A3019" t="s">
        <v>5</v>
      </c>
      <c r="B3019">
        <v>2080</v>
      </c>
      <c r="C3019" t="s">
        <v>20</v>
      </c>
      <c r="D3019" t="s">
        <v>30</v>
      </c>
      <c r="E3019">
        <v>2.06</v>
      </c>
      <c r="F3019" s="8"/>
    </row>
    <row r="3020" spans="1:6" ht="15.75" hidden="1" thickBot="1" x14ac:dyDescent="0.3">
      <c r="A3020" t="s">
        <v>5</v>
      </c>
      <c r="B3020">
        <v>2080</v>
      </c>
      <c r="C3020" t="s">
        <v>21</v>
      </c>
      <c r="D3020" t="s">
        <v>30</v>
      </c>
      <c r="E3020">
        <v>2.4</v>
      </c>
      <c r="F3020" s="8"/>
    </row>
    <row r="3021" spans="1:6" ht="15.75" hidden="1" thickBot="1" x14ac:dyDescent="0.3">
      <c r="A3021" t="s">
        <v>5</v>
      </c>
      <c r="B3021">
        <v>2080</v>
      </c>
      <c r="C3021" t="s">
        <v>22</v>
      </c>
      <c r="D3021" t="s">
        <v>30</v>
      </c>
      <c r="E3021">
        <v>2.85</v>
      </c>
      <c r="F3021" s="8"/>
    </row>
    <row r="3022" spans="1:6" ht="15.75" hidden="1" thickBot="1" x14ac:dyDescent="0.3">
      <c r="A3022" t="s">
        <v>5</v>
      </c>
      <c r="B3022">
        <v>2080</v>
      </c>
      <c r="C3022" t="s">
        <v>23</v>
      </c>
      <c r="D3022" t="s">
        <v>30</v>
      </c>
      <c r="E3022">
        <v>3.14</v>
      </c>
      <c r="F3022" s="8"/>
    </row>
    <row r="3023" spans="1:6" ht="15.75" hidden="1" thickBot="1" x14ac:dyDescent="0.3">
      <c r="A3023" t="s">
        <v>5</v>
      </c>
      <c r="B3023">
        <v>2080</v>
      </c>
      <c r="C3023" t="s">
        <v>24</v>
      </c>
      <c r="D3023" t="s">
        <v>30</v>
      </c>
      <c r="E3023">
        <v>2.69</v>
      </c>
      <c r="F3023" s="8"/>
    </row>
    <row r="3024" spans="1:6" ht="15.75" hidden="1" thickBot="1" x14ac:dyDescent="0.3">
      <c r="A3024" t="s">
        <v>5</v>
      </c>
      <c r="B3024">
        <v>2080</v>
      </c>
      <c r="C3024" t="s">
        <v>25</v>
      </c>
      <c r="D3024" t="s">
        <v>30</v>
      </c>
      <c r="E3024">
        <v>1.97</v>
      </c>
      <c r="F3024" s="8"/>
    </row>
    <row r="3025" spans="1:6" ht="15.75" hidden="1" thickBot="1" x14ac:dyDescent="0.3">
      <c r="A3025" t="s">
        <v>5</v>
      </c>
      <c r="B3025">
        <v>2080</v>
      </c>
      <c r="C3025" t="s">
        <v>26</v>
      </c>
      <c r="D3025" t="s">
        <v>30</v>
      </c>
      <c r="E3025">
        <v>1.9</v>
      </c>
      <c r="F3025" s="8"/>
    </row>
    <row r="3026" spans="1:6" ht="15.75" hidden="1" thickBot="1" x14ac:dyDescent="0.3">
      <c r="A3026" t="s">
        <v>5</v>
      </c>
      <c r="B3026">
        <v>2080</v>
      </c>
      <c r="C3026" t="s">
        <v>6</v>
      </c>
      <c r="D3026" t="s">
        <v>31</v>
      </c>
      <c r="E3026">
        <v>0</v>
      </c>
      <c r="F3026" s="8"/>
    </row>
    <row r="3027" spans="1:6" ht="15.75" hidden="1" thickBot="1" x14ac:dyDescent="0.3">
      <c r="A3027" t="s">
        <v>5</v>
      </c>
      <c r="B3027">
        <v>2080</v>
      </c>
      <c r="C3027" t="s">
        <v>7</v>
      </c>
      <c r="D3027" t="s">
        <v>31</v>
      </c>
      <c r="E3027">
        <v>0</v>
      </c>
      <c r="F3027" s="8"/>
    </row>
    <row r="3028" spans="1:6" ht="15.75" hidden="1" thickBot="1" x14ac:dyDescent="0.3">
      <c r="A3028" t="s">
        <v>5</v>
      </c>
      <c r="B3028">
        <v>2080</v>
      </c>
      <c r="C3028" t="s">
        <v>8</v>
      </c>
      <c r="D3028" t="s">
        <v>31</v>
      </c>
      <c r="E3028">
        <v>0</v>
      </c>
      <c r="F3028" s="8"/>
    </row>
    <row r="3029" spans="1:6" ht="15.75" hidden="1" thickBot="1" x14ac:dyDescent="0.3">
      <c r="A3029" t="s">
        <v>5</v>
      </c>
      <c r="B3029">
        <v>2080</v>
      </c>
      <c r="C3029" t="s">
        <v>9</v>
      </c>
      <c r="D3029" t="s">
        <v>31</v>
      </c>
      <c r="E3029">
        <v>312.63</v>
      </c>
      <c r="F3029" s="8"/>
    </row>
    <row r="3030" spans="1:6" ht="15.75" hidden="1" thickBot="1" x14ac:dyDescent="0.3">
      <c r="A3030" t="s">
        <v>5</v>
      </c>
      <c r="B3030">
        <v>2080</v>
      </c>
      <c r="C3030" t="s">
        <v>10</v>
      </c>
      <c r="D3030" t="s">
        <v>31</v>
      </c>
      <c r="E3030">
        <v>25.96</v>
      </c>
      <c r="F3030" s="8"/>
    </row>
    <row r="3031" spans="1:6" ht="15.75" hidden="1" thickBot="1" x14ac:dyDescent="0.3">
      <c r="A3031" t="s">
        <v>5</v>
      </c>
      <c r="B3031">
        <v>2080</v>
      </c>
      <c r="C3031" t="s">
        <v>11</v>
      </c>
      <c r="D3031" t="s">
        <v>31</v>
      </c>
      <c r="E3031">
        <v>3.47</v>
      </c>
      <c r="F3031" s="8"/>
    </row>
    <row r="3032" spans="1:6" ht="15.75" hidden="1" thickBot="1" x14ac:dyDescent="0.3">
      <c r="A3032" t="s">
        <v>5</v>
      </c>
      <c r="B3032">
        <v>2080</v>
      </c>
      <c r="C3032" t="s">
        <v>12</v>
      </c>
      <c r="D3032" t="s">
        <v>31</v>
      </c>
      <c r="E3032">
        <v>2.0699999999999998</v>
      </c>
      <c r="F3032" s="8"/>
    </row>
    <row r="3033" spans="1:6" ht="15.75" hidden="1" thickBot="1" x14ac:dyDescent="0.3">
      <c r="A3033" t="s">
        <v>5</v>
      </c>
      <c r="B3033">
        <v>2080</v>
      </c>
      <c r="C3033" t="s">
        <v>13</v>
      </c>
      <c r="D3033" t="s">
        <v>31</v>
      </c>
      <c r="E3033">
        <v>3.03</v>
      </c>
      <c r="F3033" s="8"/>
    </row>
    <row r="3034" spans="1:6" ht="15.75" hidden="1" thickBot="1" x14ac:dyDescent="0.3">
      <c r="A3034" t="s">
        <v>5</v>
      </c>
      <c r="B3034">
        <v>2080</v>
      </c>
      <c r="C3034" t="s">
        <v>14</v>
      </c>
      <c r="D3034" t="s">
        <v>31</v>
      </c>
      <c r="E3034">
        <v>4.3499999999999996</v>
      </c>
      <c r="F3034" s="8"/>
    </row>
    <row r="3035" spans="1:6" ht="15.75" hidden="1" thickBot="1" x14ac:dyDescent="0.3">
      <c r="A3035" t="s">
        <v>5</v>
      </c>
      <c r="B3035">
        <v>2080</v>
      </c>
      <c r="C3035" t="s">
        <v>15</v>
      </c>
      <c r="D3035" t="s">
        <v>31</v>
      </c>
      <c r="E3035">
        <v>6.2</v>
      </c>
      <c r="F3035" s="8"/>
    </row>
    <row r="3036" spans="1:6" ht="15.75" hidden="1" thickBot="1" x14ac:dyDescent="0.3">
      <c r="A3036" t="s">
        <v>5</v>
      </c>
      <c r="B3036">
        <v>2080</v>
      </c>
      <c r="C3036" t="s">
        <v>16</v>
      </c>
      <c r="D3036" t="s">
        <v>31</v>
      </c>
      <c r="E3036">
        <v>8.58</v>
      </c>
      <c r="F3036" s="8"/>
    </row>
    <row r="3037" spans="1:6" ht="15.75" hidden="1" thickBot="1" x14ac:dyDescent="0.3">
      <c r="A3037" t="s">
        <v>5</v>
      </c>
      <c r="B3037">
        <v>2080</v>
      </c>
      <c r="C3037" t="s">
        <v>17</v>
      </c>
      <c r="D3037" t="s">
        <v>31</v>
      </c>
      <c r="E3037">
        <v>11.35</v>
      </c>
      <c r="F3037" s="8"/>
    </row>
    <row r="3038" spans="1:6" ht="15.75" hidden="1" thickBot="1" x14ac:dyDescent="0.3">
      <c r="A3038" t="s">
        <v>5</v>
      </c>
      <c r="B3038">
        <v>2080</v>
      </c>
      <c r="C3038" t="s">
        <v>18</v>
      </c>
      <c r="D3038" t="s">
        <v>31</v>
      </c>
      <c r="E3038">
        <v>14.53</v>
      </c>
      <c r="F3038" s="8"/>
    </row>
    <row r="3039" spans="1:6" ht="15.75" hidden="1" thickBot="1" x14ac:dyDescent="0.3">
      <c r="A3039" t="s">
        <v>5</v>
      </c>
      <c r="B3039">
        <v>2080</v>
      </c>
      <c r="C3039" t="s">
        <v>19</v>
      </c>
      <c r="D3039" t="s">
        <v>31</v>
      </c>
      <c r="E3039">
        <v>18.16</v>
      </c>
      <c r="F3039" s="8"/>
    </row>
    <row r="3040" spans="1:6" ht="15.75" hidden="1" thickBot="1" x14ac:dyDescent="0.3">
      <c r="A3040" t="s">
        <v>5</v>
      </c>
      <c r="B3040">
        <v>2080</v>
      </c>
      <c r="C3040" t="s">
        <v>20</v>
      </c>
      <c r="D3040" t="s">
        <v>31</v>
      </c>
      <c r="E3040">
        <v>22.43</v>
      </c>
      <c r="F3040" s="8"/>
    </row>
    <row r="3041" spans="1:6" ht="15.75" hidden="1" thickBot="1" x14ac:dyDescent="0.3">
      <c r="A3041" t="s">
        <v>5</v>
      </c>
      <c r="B3041">
        <v>2080</v>
      </c>
      <c r="C3041" t="s">
        <v>21</v>
      </c>
      <c r="D3041" t="s">
        <v>31</v>
      </c>
      <c r="E3041">
        <v>26.46</v>
      </c>
      <c r="F3041" s="8"/>
    </row>
    <row r="3042" spans="1:6" ht="15.75" hidden="1" thickBot="1" x14ac:dyDescent="0.3">
      <c r="A3042" t="s">
        <v>5</v>
      </c>
      <c r="B3042">
        <v>2080</v>
      </c>
      <c r="C3042" t="s">
        <v>22</v>
      </c>
      <c r="D3042" t="s">
        <v>31</v>
      </c>
      <c r="E3042">
        <v>32.17</v>
      </c>
      <c r="F3042" s="8"/>
    </row>
    <row r="3043" spans="1:6" ht="15.75" hidden="1" thickBot="1" x14ac:dyDescent="0.3">
      <c r="A3043" t="s">
        <v>5</v>
      </c>
      <c r="B3043">
        <v>2080</v>
      </c>
      <c r="C3043" t="s">
        <v>23</v>
      </c>
      <c r="D3043" t="s">
        <v>31</v>
      </c>
      <c r="E3043">
        <v>36.659999999999997</v>
      </c>
      <c r="F3043" s="8"/>
    </row>
    <row r="3044" spans="1:6" ht="15.75" hidden="1" thickBot="1" x14ac:dyDescent="0.3">
      <c r="A3044" t="s">
        <v>5</v>
      </c>
      <c r="B3044">
        <v>2080</v>
      </c>
      <c r="C3044" t="s">
        <v>24</v>
      </c>
      <c r="D3044" t="s">
        <v>31</v>
      </c>
      <c r="E3044">
        <v>32.94</v>
      </c>
      <c r="F3044" s="8"/>
    </row>
    <row r="3045" spans="1:6" ht="15.75" hidden="1" thickBot="1" x14ac:dyDescent="0.3">
      <c r="A3045" t="s">
        <v>5</v>
      </c>
      <c r="B3045">
        <v>2080</v>
      </c>
      <c r="C3045" t="s">
        <v>25</v>
      </c>
      <c r="D3045" t="s">
        <v>31</v>
      </c>
      <c r="E3045">
        <v>25.58</v>
      </c>
      <c r="F3045" s="8"/>
    </row>
    <row r="3046" spans="1:6" ht="15.75" hidden="1" thickBot="1" x14ac:dyDescent="0.3">
      <c r="A3046" t="s">
        <v>5</v>
      </c>
      <c r="B3046">
        <v>2080</v>
      </c>
      <c r="C3046" t="s">
        <v>26</v>
      </c>
      <c r="D3046" t="s">
        <v>31</v>
      </c>
      <c r="E3046">
        <v>25.52</v>
      </c>
      <c r="F3046" s="8"/>
    </row>
    <row r="3047" spans="1:6" ht="15.75" hidden="1" thickBot="1" x14ac:dyDescent="0.3">
      <c r="A3047" t="s">
        <v>5</v>
      </c>
      <c r="B3047">
        <v>2080</v>
      </c>
      <c r="C3047" t="s">
        <v>6</v>
      </c>
      <c r="D3047" t="s">
        <v>32</v>
      </c>
      <c r="E3047">
        <v>0</v>
      </c>
      <c r="F3047" s="8"/>
    </row>
    <row r="3048" spans="1:6" ht="15.75" hidden="1" thickBot="1" x14ac:dyDescent="0.3">
      <c r="A3048" t="s">
        <v>5</v>
      </c>
      <c r="B3048">
        <v>2080</v>
      </c>
      <c r="C3048" t="s">
        <v>7</v>
      </c>
      <c r="D3048" t="s">
        <v>32</v>
      </c>
      <c r="E3048">
        <v>0</v>
      </c>
      <c r="F3048" s="8"/>
    </row>
    <row r="3049" spans="1:6" ht="15.75" hidden="1" thickBot="1" x14ac:dyDescent="0.3">
      <c r="A3049" t="s">
        <v>5</v>
      </c>
      <c r="B3049">
        <v>2080</v>
      </c>
      <c r="C3049" t="s">
        <v>8</v>
      </c>
      <c r="D3049" t="s">
        <v>32</v>
      </c>
      <c r="E3049">
        <v>0</v>
      </c>
      <c r="F3049" s="8"/>
    </row>
    <row r="3050" spans="1:6" ht="15.75" hidden="1" thickBot="1" x14ac:dyDescent="0.3">
      <c r="A3050" t="s">
        <v>5</v>
      </c>
      <c r="B3050">
        <v>2080</v>
      </c>
      <c r="C3050" t="s">
        <v>9</v>
      </c>
      <c r="D3050" t="s">
        <v>32</v>
      </c>
      <c r="E3050">
        <v>94.07</v>
      </c>
      <c r="F3050" s="8"/>
    </row>
    <row r="3051" spans="1:6" ht="15.75" hidden="1" thickBot="1" x14ac:dyDescent="0.3">
      <c r="A3051" t="s">
        <v>5</v>
      </c>
      <c r="B3051">
        <v>2080</v>
      </c>
      <c r="C3051" t="s">
        <v>10</v>
      </c>
      <c r="D3051" t="s">
        <v>32</v>
      </c>
      <c r="E3051">
        <v>381.75</v>
      </c>
      <c r="F3051" s="8"/>
    </row>
    <row r="3052" spans="1:6" ht="15.75" hidden="1" thickBot="1" x14ac:dyDescent="0.3">
      <c r="A3052" t="s">
        <v>5</v>
      </c>
      <c r="B3052">
        <v>2080</v>
      </c>
      <c r="C3052" t="s">
        <v>11</v>
      </c>
      <c r="D3052" t="s">
        <v>32</v>
      </c>
      <c r="E3052">
        <v>222.95</v>
      </c>
      <c r="F3052" s="8"/>
    </row>
    <row r="3053" spans="1:6" ht="15.75" hidden="1" thickBot="1" x14ac:dyDescent="0.3">
      <c r="A3053" t="s">
        <v>5</v>
      </c>
      <c r="B3053">
        <v>2080</v>
      </c>
      <c r="C3053" t="s">
        <v>12</v>
      </c>
      <c r="D3053" t="s">
        <v>32</v>
      </c>
      <c r="E3053">
        <v>166.54</v>
      </c>
      <c r="F3053" s="8"/>
    </row>
    <row r="3054" spans="1:6" ht="15.75" hidden="1" thickBot="1" x14ac:dyDescent="0.3">
      <c r="A3054" t="s">
        <v>5</v>
      </c>
      <c r="B3054">
        <v>2080</v>
      </c>
      <c r="C3054" t="s">
        <v>13</v>
      </c>
      <c r="D3054" t="s">
        <v>32</v>
      </c>
      <c r="E3054">
        <v>179.85</v>
      </c>
      <c r="F3054" s="8"/>
    </row>
    <row r="3055" spans="1:6" ht="15.75" hidden="1" thickBot="1" x14ac:dyDescent="0.3">
      <c r="A3055" t="s">
        <v>5</v>
      </c>
      <c r="B3055">
        <v>2080</v>
      </c>
      <c r="C3055" t="s">
        <v>14</v>
      </c>
      <c r="D3055" t="s">
        <v>32</v>
      </c>
      <c r="E3055">
        <v>196.23</v>
      </c>
      <c r="F3055" s="8"/>
    </row>
    <row r="3056" spans="1:6" ht="15.75" hidden="1" thickBot="1" x14ac:dyDescent="0.3">
      <c r="A3056" t="s">
        <v>5</v>
      </c>
      <c r="B3056">
        <v>2080</v>
      </c>
      <c r="C3056" t="s">
        <v>15</v>
      </c>
      <c r="D3056" t="s">
        <v>32</v>
      </c>
      <c r="E3056">
        <v>216.43</v>
      </c>
      <c r="F3056" s="8"/>
    </row>
    <row r="3057" spans="1:6" ht="15.75" hidden="1" thickBot="1" x14ac:dyDescent="0.3">
      <c r="A3057" t="s">
        <v>5</v>
      </c>
      <c r="B3057">
        <v>2080</v>
      </c>
      <c r="C3057" t="s">
        <v>16</v>
      </c>
      <c r="D3057" t="s">
        <v>32</v>
      </c>
      <c r="E3057">
        <v>235.64</v>
      </c>
      <c r="F3057" s="8"/>
    </row>
    <row r="3058" spans="1:6" ht="15.75" hidden="1" thickBot="1" x14ac:dyDescent="0.3">
      <c r="A3058" t="s">
        <v>5</v>
      </c>
      <c r="B3058">
        <v>2080</v>
      </c>
      <c r="C3058" t="s">
        <v>17</v>
      </c>
      <c r="D3058" t="s">
        <v>32</v>
      </c>
      <c r="E3058">
        <v>248.48</v>
      </c>
      <c r="F3058" s="8"/>
    </row>
    <row r="3059" spans="1:6" ht="15.75" hidden="1" thickBot="1" x14ac:dyDescent="0.3">
      <c r="A3059" t="s">
        <v>5</v>
      </c>
      <c r="B3059">
        <v>2080</v>
      </c>
      <c r="C3059" t="s">
        <v>18</v>
      </c>
      <c r="D3059" t="s">
        <v>32</v>
      </c>
      <c r="E3059">
        <v>256.3</v>
      </c>
      <c r="F3059" s="8"/>
    </row>
    <row r="3060" spans="1:6" ht="15.75" hidden="1" thickBot="1" x14ac:dyDescent="0.3">
      <c r="A3060" t="s">
        <v>5</v>
      </c>
      <c r="B3060">
        <v>2080</v>
      </c>
      <c r="C3060" t="s">
        <v>19</v>
      </c>
      <c r="D3060" t="s">
        <v>32</v>
      </c>
      <c r="E3060">
        <v>261.13</v>
      </c>
      <c r="F3060" s="8"/>
    </row>
    <row r="3061" spans="1:6" ht="15.75" hidden="1" thickBot="1" x14ac:dyDescent="0.3">
      <c r="A3061" t="s">
        <v>5</v>
      </c>
      <c r="B3061">
        <v>2080</v>
      </c>
      <c r="C3061" t="s">
        <v>20</v>
      </c>
      <c r="D3061" t="s">
        <v>32</v>
      </c>
      <c r="E3061">
        <v>265.45999999999998</v>
      </c>
      <c r="F3061" s="8"/>
    </row>
    <row r="3062" spans="1:6" ht="15.75" hidden="1" thickBot="1" x14ac:dyDescent="0.3">
      <c r="A3062" t="s">
        <v>5</v>
      </c>
      <c r="B3062">
        <v>2080</v>
      </c>
      <c r="C3062" t="s">
        <v>21</v>
      </c>
      <c r="D3062" t="s">
        <v>32</v>
      </c>
      <c r="E3062">
        <v>260.74</v>
      </c>
      <c r="F3062" s="8"/>
    </row>
    <row r="3063" spans="1:6" ht="15.75" hidden="1" thickBot="1" x14ac:dyDescent="0.3">
      <c r="A3063" t="s">
        <v>5</v>
      </c>
      <c r="B3063">
        <v>2080</v>
      </c>
      <c r="C3063" t="s">
        <v>22</v>
      </c>
      <c r="D3063" t="s">
        <v>32</v>
      </c>
      <c r="E3063">
        <v>267.44</v>
      </c>
      <c r="F3063" s="8"/>
    </row>
    <row r="3064" spans="1:6" ht="15.75" hidden="1" thickBot="1" x14ac:dyDescent="0.3">
      <c r="A3064" t="s">
        <v>5</v>
      </c>
      <c r="B3064">
        <v>2080</v>
      </c>
      <c r="C3064" t="s">
        <v>23</v>
      </c>
      <c r="D3064" t="s">
        <v>32</v>
      </c>
      <c r="E3064">
        <v>260.88</v>
      </c>
      <c r="F3064" s="8"/>
    </row>
    <row r="3065" spans="1:6" ht="15.75" hidden="1" thickBot="1" x14ac:dyDescent="0.3">
      <c r="A3065" t="s">
        <v>5</v>
      </c>
      <c r="B3065">
        <v>2080</v>
      </c>
      <c r="C3065" t="s">
        <v>24</v>
      </c>
      <c r="D3065" t="s">
        <v>32</v>
      </c>
      <c r="E3065">
        <v>204.01</v>
      </c>
      <c r="F3065" s="8"/>
    </row>
    <row r="3066" spans="1:6" ht="15.75" hidden="1" thickBot="1" x14ac:dyDescent="0.3">
      <c r="A3066" t="s">
        <v>5</v>
      </c>
      <c r="B3066">
        <v>2080</v>
      </c>
      <c r="C3066" t="s">
        <v>25</v>
      </c>
      <c r="D3066" t="s">
        <v>32</v>
      </c>
      <c r="E3066">
        <v>138.47999999999999</v>
      </c>
      <c r="F3066" s="8"/>
    </row>
    <row r="3067" spans="1:6" ht="15.75" hidden="1" thickBot="1" x14ac:dyDescent="0.3">
      <c r="A3067" t="s">
        <v>5</v>
      </c>
      <c r="B3067">
        <v>2080</v>
      </c>
      <c r="C3067" t="s">
        <v>26</v>
      </c>
      <c r="D3067" t="s">
        <v>32</v>
      </c>
      <c r="E3067">
        <v>114.08</v>
      </c>
      <c r="F3067" s="8"/>
    </row>
    <row r="3068" spans="1:6" ht="15.75" hidden="1" thickBot="1" x14ac:dyDescent="0.3">
      <c r="A3068" t="s">
        <v>5</v>
      </c>
      <c r="B3068">
        <v>2080</v>
      </c>
      <c r="C3068" t="s">
        <v>6</v>
      </c>
      <c r="D3068" t="s">
        <v>33</v>
      </c>
      <c r="E3068">
        <v>0</v>
      </c>
      <c r="F3068" s="8"/>
    </row>
    <row r="3069" spans="1:6" ht="15.75" hidden="1" thickBot="1" x14ac:dyDescent="0.3">
      <c r="A3069" t="s">
        <v>5</v>
      </c>
      <c r="B3069">
        <v>2080</v>
      </c>
      <c r="C3069" t="s">
        <v>7</v>
      </c>
      <c r="D3069" t="s">
        <v>33</v>
      </c>
      <c r="E3069">
        <v>0</v>
      </c>
      <c r="F3069" s="8"/>
    </row>
    <row r="3070" spans="1:6" ht="15.75" hidden="1" thickBot="1" x14ac:dyDescent="0.3">
      <c r="A3070" t="s">
        <v>5</v>
      </c>
      <c r="B3070">
        <v>2080</v>
      </c>
      <c r="C3070" t="s">
        <v>8</v>
      </c>
      <c r="D3070" t="s">
        <v>33</v>
      </c>
      <c r="E3070">
        <v>0</v>
      </c>
      <c r="F3070" s="8"/>
    </row>
    <row r="3071" spans="1:6" ht="15.75" hidden="1" thickBot="1" x14ac:dyDescent="0.3">
      <c r="A3071" t="s">
        <v>5</v>
      </c>
      <c r="B3071">
        <v>2080</v>
      </c>
      <c r="C3071" t="s">
        <v>9</v>
      </c>
      <c r="D3071" t="s">
        <v>33</v>
      </c>
      <c r="E3071">
        <v>0</v>
      </c>
      <c r="F3071" s="8"/>
    </row>
    <row r="3072" spans="1:6" ht="15.75" hidden="1" thickBot="1" x14ac:dyDescent="0.3">
      <c r="A3072" t="s">
        <v>5</v>
      </c>
      <c r="B3072">
        <v>2080</v>
      </c>
      <c r="C3072" t="s">
        <v>10</v>
      </c>
      <c r="D3072" t="s">
        <v>33</v>
      </c>
      <c r="E3072">
        <v>47.88</v>
      </c>
      <c r="F3072" s="8"/>
    </row>
    <row r="3073" spans="1:6" ht="15.75" hidden="1" thickBot="1" x14ac:dyDescent="0.3">
      <c r="A3073" t="s">
        <v>5</v>
      </c>
      <c r="B3073">
        <v>2080</v>
      </c>
      <c r="C3073" t="s">
        <v>11</v>
      </c>
      <c r="D3073" t="s">
        <v>33</v>
      </c>
      <c r="E3073">
        <v>243.28</v>
      </c>
      <c r="F3073" s="8"/>
    </row>
    <row r="3074" spans="1:6" ht="15.75" hidden="1" thickBot="1" x14ac:dyDescent="0.3">
      <c r="A3074" t="s">
        <v>5</v>
      </c>
      <c r="B3074">
        <v>2080</v>
      </c>
      <c r="C3074" t="s">
        <v>12</v>
      </c>
      <c r="D3074" t="s">
        <v>33</v>
      </c>
      <c r="E3074">
        <v>312.69</v>
      </c>
      <c r="F3074" s="8"/>
    </row>
    <row r="3075" spans="1:6" ht="15.75" hidden="1" thickBot="1" x14ac:dyDescent="0.3">
      <c r="A3075" t="s">
        <v>5</v>
      </c>
      <c r="B3075">
        <v>2080</v>
      </c>
      <c r="C3075" t="s">
        <v>13</v>
      </c>
      <c r="D3075" t="s">
        <v>33</v>
      </c>
      <c r="E3075">
        <v>309.64</v>
      </c>
      <c r="F3075" s="8"/>
    </row>
    <row r="3076" spans="1:6" ht="15.75" hidden="1" thickBot="1" x14ac:dyDescent="0.3">
      <c r="A3076" t="s">
        <v>5</v>
      </c>
      <c r="B3076">
        <v>2080</v>
      </c>
      <c r="C3076" t="s">
        <v>14</v>
      </c>
      <c r="D3076" t="s">
        <v>33</v>
      </c>
      <c r="E3076">
        <v>309.43</v>
      </c>
      <c r="F3076" s="8"/>
    </row>
    <row r="3077" spans="1:6" ht="15.75" hidden="1" thickBot="1" x14ac:dyDescent="0.3">
      <c r="A3077" t="s">
        <v>5</v>
      </c>
      <c r="B3077">
        <v>2080</v>
      </c>
      <c r="C3077" t="s">
        <v>15</v>
      </c>
      <c r="D3077" t="s">
        <v>33</v>
      </c>
      <c r="E3077">
        <v>312.35000000000002</v>
      </c>
      <c r="F3077" s="8"/>
    </row>
    <row r="3078" spans="1:6" ht="15.75" hidden="1" thickBot="1" x14ac:dyDescent="0.3">
      <c r="A3078" t="s">
        <v>5</v>
      </c>
      <c r="B3078">
        <v>2080</v>
      </c>
      <c r="C3078" t="s">
        <v>16</v>
      </c>
      <c r="D3078" t="s">
        <v>33</v>
      </c>
      <c r="E3078">
        <v>311.14</v>
      </c>
      <c r="F3078" s="8"/>
    </row>
    <row r="3079" spans="1:6" ht="15.75" hidden="1" thickBot="1" x14ac:dyDescent="0.3">
      <c r="A3079" t="s">
        <v>5</v>
      </c>
      <c r="B3079">
        <v>2080</v>
      </c>
      <c r="C3079" t="s">
        <v>17</v>
      </c>
      <c r="D3079" t="s">
        <v>33</v>
      </c>
      <c r="E3079">
        <v>300.2</v>
      </c>
      <c r="F3079" s="8"/>
    </row>
    <row r="3080" spans="1:6" ht="15.75" hidden="1" thickBot="1" x14ac:dyDescent="0.3">
      <c r="A3080" t="s">
        <v>5</v>
      </c>
      <c r="B3080">
        <v>2080</v>
      </c>
      <c r="C3080" t="s">
        <v>18</v>
      </c>
      <c r="D3080" t="s">
        <v>33</v>
      </c>
      <c r="E3080">
        <v>283.56</v>
      </c>
      <c r="F3080" s="8"/>
    </row>
    <row r="3081" spans="1:6" ht="15.75" hidden="1" thickBot="1" x14ac:dyDescent="0.3">
      <c r="A3081" t="s">
        <v>5</v>
      </c>
      <c r="B3081">
        <v>2080</v>
      </c>
      <c r="C3081" t="s">
        <v>19</v>
      </c>
      <c r="D3081" t="s">
        <v>33</v>
      </c>
      <c r="E3081">
        <v>264.97000000000003</v>
      </c>
      <c r="F3081" s="8"/>
    </row>
    <row r="3082" spans="1:6" ht="15.75" hidden="1" thickBot="1" x14ac:dyDescent="0.3">
      <c r="A3082" t="s">
        <v>5</v>
      </c>
      <c r="B3082">
        <v>2080</v>
      </c>
      <c r="C3082" t="s">
        <v>20</v>
      </c>
      <c r="D3082" t="s">
        <v>33</v>
      </c>
      <c r="E3082">
        <v>247.62</v>
      </c>
      <c r="F3082" s="8"/>
    </row>
    <row r="3083" spans="1:6" ht="15.75" hidden="1" thickBot="1" x14ac:dyDescent="0.3">
      <c r="A3083" t="s">
        <v>5</v>
      </c>
      <c r="B3083">
        <v>2080</v>
      </c>
      <c r="C3083" t="s">
        <v>21</v>
      </c>
      <c r="D3083" t="s">
        <v>33</v>
      </c>
      <c r="E3083">
        <v>224.35</v>
      </c>
      <c r="F3083" s="8"/>
    </row>
    <row r="3084" spans="1:6" ht="15.75" hidden="1" thickBot="1" x14ac:dyDescent="0.3">
      <c r="A3084" t="s">
        <v>5</v>
      </c>
      <c r="B3084">
        <v>2080</v>
      </c>
      <c r="C3084" t="s">
        <v>22</v>
      </c>
      <c r="D3084" t="s">
        <v>33</v>
      </c>
      <c r="E3084">
        <v>213.17</v>
      </c>
      <c r="F3084" s="8"/>
    </row>
    <row r="3085" spans="1:6" ht="15.75" hidden="1" thickBot="1" x14ac:dyDescent="0.3">
      <c r="A3085" t="s">
        <v>5</v>
      </c>
      <c r="B3085">
        <v>2080</v>
      </c>
      <c r="C3085" t="s">
        <v>23</v>
      </c>
      <c r="D3085" t="s">
        <v>33</v>
      </c>
      <c r="E3085">
        <v>193.76</v>
      </c>
      <c r="F3085" s="8"/>
    </row>
    <row r="3086" spans="1:6" ht="15.75" hidden="1" thickBot="1" x14ac:dyDescent="0.3">
      <c r="A3086" t="s">
        <v>5</v>
      </c>
      <c r="B3086">
        <v>2080</v>
      </c>
      <c r="C3086" t="s">
        <v>24</v>
      </c>
      <c r="D3086" t="s">
        <v>33</v>
      </c>
      <c r="E3086">
        <v>141.72999999999999</v>
      </c>
      <c r="F3086" s="8"/>
    </row>
    <row r="3087" spans="1:6" ht="15.75" hidden="1" thickBot="1" x14ac:dyDescent="0.3">
      <c r="A3087" t="s">
        <v>5</v>
      </c>
      <c r="B3087">
        <v>2080</v>
      </c>
      <c r="C3087" t="s">
        <v>25</v>
      </c>
      <c r="D3087" t="s">
        <v>33</v>
      </c>
      <c r="E3087">
        <v>89.96</v>
      </c>
      <c r="F3087" s="8"/>
    </row>
    <row r="3088" spans="1:6" ht="15.75" hidden="1" thickBot="1" x14ac:dyDescent="0.3">
      <c r="A3088" t="s">
        <v>5</v>
      </c>
      <c r="B3088">
        <v>2080</v>
      </c>
      <c r="C3088" t="s">
        <v>26</v>
      </c>
      <c r="D3088" t="s">
        <v>33</v>
      </c>
      <c r="E3088">
        <v>65.05</v>
      </c>
      <c r="F3088" s="12"/>
    </row>
    <row r="3089" spans="1:37" ht="15.75" thickBot="1" x14ac:dyDescent="0.3">
      <c r="A3089" t="s">
        <v>5</v>
      </c>
      <c r="B3089">
        <v>2085</v>
      </c>
      <c r="C3089" t="s">
        <v>6</v>
      </c>
      <c r="D3089" t="s">
        <v>27</v>
      </c>
      <c r="E3089">
        <v>406.05</v>
      </c>
      <c r="F3089" s="4">
        <f t="shared" ref="F3089" si="731">E3089+E3090+E3091+E3113+E3134+E3155+E3176+E3197+E3218</f>
        <v>1668.01</v>
      </c>
      <c r="G3089" s="17">
        <f t="shared" ref="G3089:G3095" si="732">F3089/1000</f>
        <v>1.66801</v>
      </c>
      <c r="H3089" s="18" t="s">
        <v>149</v>
      </c>
      <c r="I3089" s="17">
        <f t="shared" ref="I3089" si="733">E3089+E3090+E3091</f>
        <v>1236.99</v>
      </c>
      <c r="J3089" s="19">
        <f t="shared" ref="J3089:J3095" si="734">I3089/1000</f>
        <v>1.23699</v>
      </c>
      <c r="K3089" s="18" t="s">
        <v>129</v>
      </c>
      <c r="L3089">
        <f>SUM(N3089:O3089)</f>
        <v>1.87792</v>
      </c>
      <c r="M3089" s="17">
        <f t="shared" ref="M3089" si="735">G3089</f>
        <v>1.66801</v>
      </c>
      <c r="N3089" s="19">
        <f t="shared" ref="N3089" si="736">J3104+J3105+J3106</f>
        <v>3.2759999999999997E-2</v>
      </c>
      <c r="O3089" s="19">
        <f t="shared" ref="O3089" si="737">J3107+J3108</f>
        <v>1.8451600000000001</v>
      </c>
      <c r="P3089" s="19">
        <f t="shared" ref="P3089" si="738">J3109</f>
        <v>6.2192499999999997</v>
      </c>
      <c r="Q3089" s="18">
        <f t="shared" ref="Q3089" si="739">O3089/N3089</f>
        <v>56.323565323565333</v>
      </c>
      <c r="R3089" s="5">
        <f t="shared" ref="R3089" si="740">J3089</f>
        <v>1.23699</v>
      </c>
      <c r="S3089" s="6">
        <f>J3090+J3091+J3092+J3097+J3098+J3099</f>
        <v>0.61674999999999991</v>
      </c>
      <c r="T3089" s="6">
        <f>J3093+J3094+J3100+J3101</f>
        <v>7.9114400000000007</v>
      </c>
      <c r="U3089" s="6"/>
      <c r="V3089" s="7">
        <f t="shared" ref="V3089" si="741">T3089/S3089</f>
        <v>12.827628698824487</v>
      </c>
      <c r="W3089" s="5">
        <f>J3089</f>
        <v>1.23699</v>
      </c>
      <c r="X3089" s="6">
        <f>J3090+J3091+J3092</f>
        <v>0.40894999999999998</v>
      </c>
      <c r="Y3089" s="6">
        <f>J3093+J3094</f>
        <v>4.5688700000000004</v>
      </c>
      <c r="Z3089" s="6">
        <f>J3095</f>
        <v>3.55037</v>
      </c>
      <c r="AA3089" s="7">
        <f>Y3089/X3089</f>
        <v>11.172197090108817</v>
      </c>
      <c r="AB3089" s="5">
        <f>G3089</f>
        <v>1.66801</v>
      </c>
      <c r="AC3089" s="6">
        <f>G3090+G3091+G3092</f>
        <v>7.2149999999999992E-2</v>
      </c>
      <c r="AD3089" s="6">
        <f>G3093+G3094</f>
        <v>4.4746499999999996</v>
      </c>
      <c r="AE3089" s="6">
        <f>G3095</f>
        <v>3.55037</v>
      </c>
      <c r="AF3089" s="7">
        <f>AD3089/AC3089</f>
        <v>62.018711018711016</v>
      </c>
      <c r="AG3089" s="5">
        <f>G3089</f>
        <v>1.66801</v>
      </c>
      <c r="AH3089" s="6">
        <f>G3090+G3091+G3092+G3093</f>
        <v>2.06677</v>
      </c>
      <c r="AI3089" s="6">
        <f>+G3094</f>
        <v>2.4800299999999997</v>
      </c>
      <c r="AJ3089" s="6">
        <f>G3095</f>
        <v>3.55037</v>
      </c>
      <c r="AK3089" s="7">
        <f>AI3089/AH3089</f>
        <v>1.199954518403112</v>
      </c>
    </row>
    <row r="3090" spans="1:37" ht="15.75" hidden="1" thickBot="1" x14ac:dyDescent="0.3">
      <c r="A3090" t="s">
        <v>5</v>
      </c>
      <c r="B3090">
        <v>2085</v>
      </c>
      <c r="C3090" t="s">
        <v>7</v>
      </c>
      <c r="D3090" t="s">
        <v>27</v>
      </c>
      <c r="E3090">
        <v>411.83</v>
      </c>
      <c r="F3090" s="8">
        <f t="shared" ref="F3090" si="742">E3114+E3115+E3116+E3117+E3118+E3119+E3120+E3121+E3122+E3135+E3136+E3137+E3138+E3139+E3140+E3141+E3142+E3143</f>
        <v>4.55</v>
      </c>
      <c r="G3090" s="5">
        <f t="shared" si="732"/>
        <v>4.5500000000000002E-3</v>
      </c>
      <c r="H3090" s="7" t="s">
        <v>43</v>
      </c>
      <c r="I3090" s="5">
        <f t="shared" ref="I3090" si="743">E3113+E3114+E3115+E3116+E3117+E3118+E3119+E3120+E3121+E3122+E3134+E3135+E3136+E3137+E3138+E3139+E3140+E3141+E3142+E3143</f>
        <v>4.9800000000000004</v>
      </c>
      <c r="J3090" s="6">
        <f t="shared" si="734"/>
        <v>4.9800000000000001E-3</v>
      </c>
      <c r="K3090" s="7" t="s">
        <v>43</v>
      </c>
      <c r="M3090" s="5"/>
      <c r="N3090" s="6"/>
      <c r="O3090" s="6"/>
      <c r="P3090" s="6"/>
      <c r="Q3090" s="7"/>
      <c r="R3090" s="5"/>
      <c r="S3090" s="6"/>
      <c r="T3090" s="6"/>
      <c r="U3090" s="6"/>
      <c r="V3090" s="6"/>
      <c r="W3090" s="5"/>
      <c r="X3090" s="6"/>
      <c r="Y3090" s="6"/>
      <c r="Z3090" s="6"/>
      <c r="AA3090" s="6"/>
      <c r="AB3090" s="5"/>
      <c r="AC3090" s="6"/>
      <c r="AD3090" s="6"/>
      <c r="AE3090" s="6"/>
      <c r="AF3090" s="6"/>
      <c r="AG3090" s="5"/>
      <c r="AH3090" s="6"/>
      <c r="AI3090" s="6"/>
      <c r="AJ3090" s="6"/>
      <c r="AK3090" s="7"/>
    </row>
    <row r="3091" spans="1:37" ht="15.75" hidden="1" thickBot="1" x14ac:dyDescent="0.3">
      <c r="A3091" t="s">
        <v>5</v>
      </c>
      <c r="B3091">
        <v>2085</v>
      </c>
      <c r="C3091" t="s">
        <v>8</v>
      </c>
      <c r="D3091" t="s">
        <v>27</v>
      </c>
      <c r="E3091">
        <v>419.11</v>
      </c>
      <c r="F3091" s="8">
        <f t="shared" ref="F3091" si="744">E3156+E3157+E3158+E3159+E3160+E3161+E3162+E3163+E3164</f>
        <v>3.7</v>
      </c>
      <c r="G3091" s="5">
        <f t="shared" si="732"/>
        <v>3.7000000000000002E-3</v>
      </c>
      <c r="H3091" s="7" t="s">
        <v>30</v>
      </c>
      <c r="I3091" s="5">
        <f t="shared" ref="I3091" si="745">E3155+E3156+E3157+E3158+E3159+E3160+E3161+E3162+E3163+E3164</f>
        <v>34.709999999999987</v>
      </c>
      <c r="J3091" s="6">
        <f t="shared" si="734"/>
        <v>3.4709999999999984E-2</v>
      </c>
      <c r="K3091" s="7" t="s">
        <v>30</v>
      </c>
      <c r="M3091" s="5"/>
      <c r="N3091" s="6"/>
      <c r="O3091" s="6"/>
      <c r="P3091" s="6"/>
      <c r="Q3091" s="7"/>
      <c r="R3091" s="5"/>
      <c r="S3091" s="6"/>
      <c r="T3091" s="6"/>
      <c r="U3091" s="6"/>
      <c r="V3091" s="6"/>
      <c r="W3091" s="5"/>
      <c r="X3091" s="6"/>
      <c r="Y3091" s="6"/>
      <c r="Z3091" s="6"/>
      <c r="AA3091" s="6"/>
      <c r="AB3091" s="5"/>
      <c r="AC3091" s="6"/>
      <c r="AD3091" s="6"/>
      <c r="AE3091" s="6"/>
      <c r="AF3091" s="6"/>
      <c r="AG3091" s="5"/>
      <c r="AH3091" s="6"/>
      <c r="AI3091" s="6"/>
      <c r="AJ3091" s="6"/>
      <c r="AK3091" s="7"/>
    </row>
    <row r="3092" spans="1:37" ht="15.75" hidden="1" thickBot="1" x14ac:dyDescent="0.3">
      <c r="A3092" t="s">
        <v>5</v>
      </c>
      <c r="B3092">
        <v>2085</v>
      </c>
      <c r="C3092" t="s">
        <v>9</v>
      </c>
      <c r="D3092" t="s">
        <v>27</v>
      </c>
      <c r="E3092">
        <v>0</v>
      </c>
      <c r="F3092" s="8">
        <f t="shared" ref="F3092" si="746">E3177+E3178+E3179+E3180+E3181+E3182+E3183+E3184+E3185</f>
        <v>63.9</v>
      </c>
      <c r="G3092" s="5">
        <f t="shared" si="732"/>
        <v>6.3899999999999998E-2</v>
      </c>
      <c r="H3092" s="7" t="s">
        <v>44</v>
      </c>
      <c r="I3092" s="5">
        <f t="shared" ref="I3092" si="747">E3176+E3177+E3178+E3179+E3180+E3181+E3182+E3183+E3184+E3185</f>
        <v>369.26</v>
      </c>
      <c r="J3092" s="6">
        <f t="shared" si="734"/>
        <v>0.36925999999999998</v>
      </c>
      <c r="K3092" s="7" t="s">
        <v>44</v>
      </c>
      <c r="M3092" s="5"/>
      <c r="N3092" s="6"/>
      <c r="O3092" s="6"/>
      <c r="P3092" s="6"/>
      <c r="Q3092" s="7"/>
      <c r="R3092" s="5"/>
      <c r="S3092" s="6"/>
      <c r="T3092" s="6"/>
      <c r="U3092" s="6"/>
      <c r="V3092" s="6"/>
      <c r="W3092" s="5"/>
      <c r="X3092" s="6"/>
      <c r="Y3092" s="6"/>
      <c r="Z3092" s="6"/>
      <c r="AA3092" s="6"/>
      <c r="AB3092" s="5"/>
      <c r="AC3092" s="6"/>
      <c r="AD3092" s="6"/>
      <c r="AE3092" s="6"/>
      <c r="AF3092" s="6"/>
      <c r="AG3092" s="5"/>
      <c r="AH3092" s="6"/>
      <c r="AI3092" s="6"/>
      <c r="AJ3092" s="6"/>
      <c r="AK3092" s="7"/>
    </row>
    <row r="3093" spans="1:37" ht="15.75" hidden="1" thickBot="1" x14ac:dyDescent="0.3">
      <c r="A3093" t="s">
        <v>5</v>
      </c>
      <c r="B3093">
        <v>2085</v>
      </c>
      <c r="C3093" t="s">
        <v>10</v>
      </c>
      <c r="D3093" t="s">
        <v>27</v>
      </c>
      <c r="E3093">
        <v>0</v>
      </c>
      <c r="F3093" s="8">
        <f t="shared" ref="F3093" si="748">+E3198+E3199+E3200+E3201+E3202+E3203+E3204+E3205+E3206</f>
        <v>1994.62</v>
      </c>
      <c r="G3093" s="5">
        <f t="shared" si="732"/>
        <v>1.9946199999999998</v>
      </c>
      <c r="H3093" s="7" t="s">
        <v>45</v>
      </c>
      <c r="I3093" s="5">
        <f t="shared" ref="I3093" si="749">E3197+E3198+E3199+E3200+E3201+E3202+E3203+E3204+E3205+E3206</f>
        <v>2088.84</v>
      </c>
      <c r="J3093" s="6">
        <f t="shared" si="734"/>
        <v>2.0888400000000003</v>
      </c>
      <c r="K3093" s="7" t="s">
        <v>45</v>
      </c>
      <c r="M3093" s="5"/>
      <c r="N3093" s="6"/>
      <c r="O3093" s="6"/>
      <c r="P3093" s="6"/>
      <c r="Q3093" s="7"/>
      <c r="R3093" s="5"/>
      <c r="S3093" s="6"/>
      <c r="T3093" s="6"/>
      <c r="U3093" s="6"/>
      <c r="V3093" s="6"/>
      <c r="W3093" s="5"/>
      <c r="X3093" s="6"/>
      <c r="Y3093" s="6"/>
      <c r="Z3093" s="6"/>
      <c r="AA3093" s="6"/>
      <c r="AB3093" s="5"/>
      <c r="AC3093" s="6"/>
      <c r="AD3093" s="6"/>
      <c r="AE3093" s="6"/>
      <c r="AF3093" s="6"/>
      <c r="AG3093" s="5"/>
      <c r="AH3093" s="6"/>
      <c r="AI3093" s="6"/>
      <c r="AJ3093" s="6"/>
      <c r="AK3093" s="7"/>
    </row>
    <row r="3094" spans="1:37" ht="15.75" hidden="1" thickBot="1" x14ac:dyDescent="0.3">
      <c r="A3094" t="s">
        <v>5</v>
      </c>
      <c r="B3094">
        <v>2085</v>
      </c>
      <c r="C3094" t="s">
        <v>11</v>
      </c>
      <c r="D3094" t="s">
        <v>27</v>
      </c>
      <c r="E3094">
        <v>0</v>
      </c>
      <c r="F3094" s="8">
        <f t="shared" ref="F3094" si="750">E3219+E3220+E3221+E3222+E3223+E3224+E3225+E3226+E3227</f>
        <v>2480.0299999999997</v>
      </c>
      <c r="G3094" s="5">
        <f t="shared" si="732"/>
        <v>2.4800299999999997</v>
      </c>
      <c r="H3094" s="7" t="s">
        <v>46</v>
      </c>
      <c r="I3094" s="5">
        <f t="shared" ref="I3094" si="751">E3218+E3219+E3220+E3221+E3222+E3223+E3224+E3225+E3226+E3227</f>
        <v>2480.0299999999997</v>
      </c>
      <c r="J3094" s="6">
        <f t="shared" si="734"/>
        <v>2.4800299999999997</v>
      </c>
      <c r="K3094" s="7" t="s">
        <v>46</v>
      </c>
      <c r="M3094" s="5"/>
      <c r="N3094" s="6"/>
      <c r="O3094" s="6"/>
      <c r="P3094" s="6"/>
      <c r="Q3094" s="7"/>
      <c r="R3094" s="5"/>
      <c r="S3094" s="6"/>
      <c r="T3094" s="6"/>
      <c r="U3094" s="6"/>
      <c r="V3094" s="6"/>
      <c r="W3094" s="5"/>
      <c r="X3094" s="6"/>
      <c r="Y3094" s="6"/>
      <c r="Z3094" s="6"/>
      <c r="AA3094" s="6"/>
      <c r="AB3094" s="5"/>
      <c r="AC3094" s="6"/>
      <c r="AD3094" s="6"/>
      <c r="AE3094" s="6"/>
      <c r="AF3094" s="6"/>
      <c r="AG3094" s="5"/>
      <c r="AH3094" s="6"/>
      <c r="AI3094" s="6"/>
      <c r="AJ3094" s="6"/>
      <c r="AK3094" s="7"/>
    </row>
    <row r="3095" spans="1:37" ht="15.75" hidden="1" thickBot="1" x14ac:dyDescent="0.3">
      <c r="A3095" t="s">
        <v>5</v>
      </c>
      <c r="B3095">
        <v>2085</v>
      </c>
      <c r="C3095" t="s">
        <v>12</v>
      </c>
      <c r="D3095" t="s">
        <v>27</v>
      </c>
      <c r="E3095">
        <v>0</v>
      </c>
      <c r="F3095" s="8">
        <f t="shared" ref="F3095" si="752">E3123+E3124+E3125+E3126+E3127+E3128+E3129+E3130+E3144+E3145+E3146+E3147+E3148+E3149+E3150+E3151+E3165+E3166+E3167+E3168+E3169+E3170+E3171+E3172+E3186+E3187+E3188+E3189+E3190+E3191+E3192+E3193+E3207+E3208+E3209+E3210+E3211+E3212+E3213+E3214+E3228+E3229+E3230+E3231+E3232+E3233+E3234+E3235</f>
        <v>3550.37</v>
      </c>
      <c r="G3095" s="9">
        <f t="shared" si="732"/>
        <v>3.55037</v>
      </c>
      <c r="H3095" s="11" t="s">
        <v>150</v>
      </c>
      <c r="I3095" s="9">
        <f t="shared" ref="I3095" si="753">E3123+E3124+E3125+E3126+E3127+E3128+E3129+E3130+E3144+E3145+E3146+E3147+E3148+E3149+E3150+E3151+E3165+E3166+E3167+E3168+E3169+E3170+E3171+E3172+E3186+E3187+E3188+E3189+E3190+E3191+E3192+E3193+E3207+E3208+E3209+E3210+E3211+E3212+E3213+E3214+E3228+E3229+E3230+E3231+E3232+E3233+E3234+E3235</f>
        <v>3550.37</v>
      </c>
      <c r="J3095" s="10">
        <f t="shared" si="734"/>
        <v>3.55037</v>
      </c>
      <c r="K3095" s="11" t="s">
        <v>150</v>
      </c>
      <c r="M3095" s="9"/>
      <c r="N3095" s="10"/>
      <c r="O3095" s="10"/>
      <c r="P3095" s="10"/>
      <c r="Q3095" s="11"/>
      <c r="R3095" s="9"/>
      <c r="S3095" s="10"/>
      <c r="T3095" s="10"/>
      <c r="U3095" s="10"/>
      <c r="V3095" s="10"/>
      <c r="W3095" s="9"/>
      <c r="X3095" s="10"/>
      <c r="Y3095" s="10"/>
      <c r="Z3095" s="10"/>
      <c r="AA3095" s="10"/>
      <c r="AB3095" s="9"/>
      <c r="AC3095" s="10"/>
      <c r="AD3095" s="10"/>
      <c r="AE3095" s="10"/>
      <c r="AF3095" s="10"/>
      <c r="AG3095" s="9"/>
      <c r="AH3095" s="10"/>
      <c r="AI3095" s="10"/>
      <c r="AJ3095" s="10"/>
      <c r="AK3095" s="11"/>
    </row>
    <row r="3096" spans="1:37" ht="15.75" hidden="1" thickBot="1" x14ac:dyDescent="0.3">
      <c r="A3096" t="s">
        <v>5</v>
      </c>
      <c r="B3096">
        <v>2085</v>
      </c>
      <c r="C3096" t="s">
        <v>13</v>
      </c>
      <c r="D3096" t="s">
        <v>27</v>
      </c>
      <c r="E3096">
        <v>0</v>
      </c>
      <c r="F3096" s="8"/>
    </row>
    <row r="3097" spans="1:37" ht="15.75" hidden="1" thickBot="1" x14ac:dyDescent="0.3">
      <c r="A3097" t="s">
        <v>5</v>
      </c>
      <c r="B3097">
        <v>2085</v>
      </c>
      <c r="C3097" t="s">
        <v>14</v>
      </c>
      <c r="D3097" t="s">
        <v>27</v>
      </c>
      <c r="E3097">
        <v>0</v>
      </c>
      <c r="F3097" s="8"/>
      <c r="H3097" s="20" t="s">
        <v>62</v>
      </c>
      <c r="I3097" s="19">
        <f t="shared" ref="I3097" si="754">E3123+E3124+E3125+E3126+E3127+E3128+E3129+E3130+E3144+E3145+E3146+E3147+E3148+E3149+E3150+E3151</f>
        <v>2.9900000000000007</v>
      </c>
      <c r="J3097" s="19">
        <f t="shared" ref="J3097:J3101" si="755">I3097/1000</f>
        <v>2.9900000000000005E-3</v>
      </c>
      <c r="K3097" s="18" t="s">
        <v>43</v>
      </c>
    </row>
    <row r="3098" spans="1:37" ht="15.75" hidden="1" thickBot="1" x14ac:dyDescent="0.3">
      <c r="A3098" t="s">
        <v>5</v>
      </c>
      <c r="B3098">
        <v>2085</v>
      </c>
      <c r="C3098" t="s">
        <v>15</v>
      </c>
      <c r="D3098" t="s">
        <v>27</v>
      </c>
      <c r="E3098">
        <v>0</v>
      </c>
      <c r="F3098" s="8"/>
      <c r="H3098" s="5"/>
      <c r="I3098" s="6">
        <f t="shared" ref="I3098" si="756">E3165+E3166+E3167+E3168+E3169+E3170+E3171+E3172</f>
        <v>15.969999999999999</v>
      </c>
      <c r="J3098" s="6">
        <f t="shared" si="755"/>
        <v>1.5969999999999998E-2</v>
      </c>
      <c r="K3098" s="7" t="s">
        <v>30</v>
      </c>
    </row>
    <row r="3099" spans="1:37" ht="15.75" hidden="1" thickBot="1" x14ac:dyDescent="0.3">
      <c r="A3099" t="s">
        <v>5</v>
      </c>
      <c r="B3099">
        <v>2085</v>
      </c>
      <c r="C3099" t="s">
        <v>16</v>
      </c>
      <c r="D3099" t="s">
        <v>27</v>
      </c>
      <c r="E3099">
        <v>0</v>
      </c>
      <c r="F3099" s="8"/>
      <c r="H3099" s="5"/>
      <c r="I3099" s="6">
        <f t="shared" ref="I3099" si="757">E3186+E3187+E3188+E3189+E3190+E3191+E3192+E3193</f>
        <v>188.84</v>
      </c>
      <c r="J3099" s="6">
        <f t="shared" si="755"/>
        <v>0.18884000000000001</v>
      </c>
      <c r="K3099" s="7" t="s">
        <v>44</v>
      </c>
    </row>
    <row r="3100" spans="1:37" ht="15.75" hidden="1" thickBot="1" x14ac:dyDescent="0.3">
      <c r="A3100" t="s">
        <v>5</v>
      </c>
      <c r="B3100">
        <v>2085</v>
      </c>
      <c r="C3100" t="s">
        <v>17</v>
      </c>
      <c r="D3100" t="s">
        <v>27</v>
      </c>
      <c r="E3100">
        <v>0</v>
      </c>
      <c r="F3100" s="8"/>
      <c r="H3100" s="5"/>
      <c r="I3100" s="6">
        <f t="shared" ref="I3100" si="758">E3207+E3208+E3209+E3210+E3211+E3212+E3213+E3214</f>
        <v>1779.67</v>
      </c>
      <c r="J3100" s="6">
        <f t="shared" si="755"/>
        <v>1.7796700000000001</v>
      </c>
      <c r="K3100" s="7" t="s">
        <v>45</v>
      </c>
    </row>
    <row r="3101" spans="1:37" ht="15.75" hidden="1" thickBot="1" x14ac:dyDescent="0.3">
      <c r="A3101" t="s">
        <v>5</v>
      </c>
      <c r="B3101">
        <v>2085</v>
      </c>
      <c r="C3101" t="s">
        <v>18</v>
      </c>
      <c r="D3101" t="s">
        <v>27</v>
      </c>
      <c r="E3101">
        <v>0</v>
      </c>
      <c r="F3101" s="8"/>
      <c r="H3101" s="9"/>
      <c r="I3101" s="10">
        <f t="shared" ref="I3101" si="759">E3228+E3229+E3230+E3231+E3232+E3233+E3234+E3235</f>
        <v>1562.8999999999999</v>
      </c>
      <c r="J3101" s="10">
        <f t="shared" si="755"/>
        <v>1.5629</v>
      </c>
      <c r="K3101" s="11" t="s">
        <v>46</v>
      </c>
    </row>
    <row r="3102" spans="1:37" ht="15.75" hidden="1" thickBot="1" x14ac:dyDescent="0.3">
      <c r="A3102" t="s">
        <v>5</v>
      </c>
      <c r="B3102">
        <v>2085</v>
      </c>
      <c r="C3102" t="s">
        <v>19</v>
      </c>
      <c r="D3102" t="s">
        <v>27</v>
      </c>
      <c r="E3102">
        <v>0</v>
      </c>
      <c r="F3102" s="8"/>
    </row>
    <row r="3103" spans="1:37" ht="15.75" hidden="1" thickBot="1" x14ac:dyDescent="0.3">
      <c r="A3103" t="s">
        <v>5</v>
      </c>
      <c r="B3103">
        <v>2085</v>
      </c>
      <c r="C3103" t="s">
        <v>20</v>
      </c>
      <c r="D3103" t="s">
        <v>27</v>
      </c>
      <c r="E3103">
        <v>0</v>
      </c>
      <c r="F3103" s="8"/>
    </row>
    <row r="3104" spans="1:37" ht="15.75" hidden="1" thickBot="1" x14ac:dyDescent="0.3">
      <c r="A3104" t="s">
        <v>5</v>
      </c>
      <c r="B3104">
        <v>2085</v>
      </c>
      <c r="C3104" t="s">
        <v>21</v>
      </c>
      <c r="D3104" t="s">
        <v>27</v>
      </c>
      <c r="E3104">
        <v>0</v>
      </c>
      <c r="F3104" s="8"/>
      <c r="H3104" s="20" t="s">
        <v>151</v>
      </c>
      <c r="I3104" s="19">
        <f t="shared" ref="I3104" si="760">SUM(E3114:E3117)+SUM(E3135:E3138)</f>
        <v>1.8800000000000001</v>
      </c>
      <c r="J3104" s="19">
        <f t="shared" ref="J3104:J3109" si="761">I3104/1000</f>
        <v>1.8800000000000002E-3</v>
      </c>
      <c r="K3104" s="18" t="s">
        <v>43</v>
      </c>
    </row>
    <row r="3105" spans="1:11" ht="15.75" hidden="1" thickBot="1" x14ac:dyDescent="0.3">
      <c r="A3105" t="s">
        <v>5</v>
      </c>
      <c r="B3105">
        <v>2085</v>
      </c>
      <c r="C3105" t="s">
        <v>22</v>
      </c>
      <c r="D3105" t="s">
        <v>27</v>
      </c>
      <c r="E3105">
        <v>0</v>
      </c>
      <c r="F3105" s="8"/>
      <c r="H3105" s="5"/>
      <c r="I3105" s="6">
        <f t="shared" ref="I3105" si="762">SUM(E3156:E3159)</f>
        <v>0.57000000000000006</v>
      </c>
      <c r="J3105" s="6">
        <f t="shared" si="761"/>
        <v>5.7000000000000009E-4</v>
      </c>
      <c r="K3105" s="7" t="s">
        <v>30</v>
      </c>
    </row>
    <row r="3106" spans="1:11" ht="15.75" hidden="1" thickBot="1" x14ac:dyDescent="0.3">
      <c r="A3106" t="s">
        <v>5</v>
      </c>
      <c r="B3106">
        <v>2085</v>
      </c>
      <c r="C3106" t="s">
        <v>23</v>
      </c>
      <c r="D3106" t="s">
        <v>27</v>
      </c>
      <c r="E3106">
        <v>0</v>
      </c>
      <c r="F3106" s="8"/>
      <c r="H3106" s="5"/>
      <c r="I3106" s="6">
        <f t="shared" ref="I3106" si="763">SUM(E3177:E3180)</f>
        <v>30.31</v>
      </c>
      <c r="J3106" s="6">
        <f t="shared" si="761"/>
        <v>3.031E-2</v>
      </c>
      <c r="K3106" s="7" t="s">
        <v>44</v>
      </c>
    </row>
    <row r="3107" spans="1:11" ht="15.75" hidden="1" thickBot="1" x14ac:dyDescent="0.3">
      <c r="A3107" t="s">
        <v>5</v>
      </c>
      <c r="B3107">
        <v>2085</v>
      </c>
      <c r="C3107" t="s">
        <v>24</v>
      </c>
      <c r="D3107" t="s">
        <v>27</v>
      </c>
      <c r="E3107">
        <v>0</v>
      </c>
      <c r="F3107" s="8"/>
      <c r="H3107" s="5"/>
      <c r="I3107" s="6">
        <f t="shared" ref="I3107" si="764">SUM(E3198:E3201)</f>
        <v>914.16000000000008</v>
      </c>
      <c r="J3107" s="6">
        <f t="shared" si="761"/>
        <v>0.91416000000000008</v>
      </c>
      <c r="K3107" s="7" t="s">
        <v>45</v>
      </c>
    </row>
    <row r="3108" spans="1:11" ht="15.75" hidden="1" thickBot="1" x14ac:dyDescent="0.3">
      <c r="A3108" t="s">
        <v>5</v>
      </c>
      <c r="B3108">
        <v>2085</v>
      </c>
      <c r="C3108" t="s">
        <v>25</v>
      </c>
      <c r="D3108" t="s">
        <v>27</v>
      </c>
      <c r="E3108">
        <v>0</v>
      </c>
      <c r="F3108" s="8"/>
      <c r="H3108" s="9"/>
      <c r="I3108" s="10">
        <f t="shared" ref="I3108" si="765">SUM(E3219:E3222)</f>
        <v>931</v>
      </c>
      <c r="J3108" s="10">
        <f t="shared" si="761"/>
        <v>0.93100000000000005</v>
      </c>
      <c r="K3108" s="11" t="s">
        <v>46</v>
      </c>
    </row>
    <row r="3109" spans="1:11" ht="15.75" hidden="1" thickBot="1" x14ac:dyDescent="0.3">
      <c r="A3109" t="s">
        <v>5</v>
      </c>
      <c r="B3109">
        <v>2085</v>
      </c>
      <c r="C3109" t="s">
        <v>26</v>
      </c>
      <c r="D3109" t="s">
        <v>27</v>
      </c>
      <c r="E3109">
        <v>0</v>
      </c>
      <c r="F3109" s="8"/>
      <c r="I3109">
        <f t="shared" ref="I3109" si="766">SUM(E3118:E3130)+SUM(E3139:E3151)+SUM(E3160:E3172)+SUM(E3181:E3193)+SUM(E3202:E3214)+SUM(E3223:E3235)</f>
        <v>6219.25</v>
      </c>
      <c r="J3109" s="6">
        <f t="shared" si="761"/>
        <v>6.2192499999999997</v>
      </c>
      <c r="K3109" s="6" t="s">
        <v>152</v>
      </c>
    </row>
    <row r="3110" spans="1:11" ht="15.75" hidden="1" thickBot="1" x14ac:dyDescent="0.3">
      <c r="A3110" t="s">
        <v>5</v>
      </c>
      <c r="B3110">
        <v>2085</v>
      </c>
      <c r="C3110" t="s">
        <v>6</v>
      </c>
      <c r="D3110" t="s">
        <v>28</v>
      </c>
      <c r="E3110">
        <v>0</v>
      </c>
      <c r="F3110" s="8"/>
    </row>
    <row r="3111" spans="1:11" ht="15.75" hidden="1" thickBot="1" x14ac:dyDescent="0.3">
      <c r="A3111" t="s">
        <v>5</v>
      </c>
      <c r="B3111">
        <v>2085</v>
      </c>
      <c r="C3111" t="s">
        <v>7</v>
      </c>
      <c r="D3111" t="s">
        <v>28</v>
      </c>
      <c r="E3111">
        <v>0</v>
      </c>
      <c r="F3111" s="8"/>
    </row>
    <row r="3112" spans="1:11" ht="15.75" hidden="1" thickBot="1" x14ac:dyDescent="0.3">
      <c r="A3112" t="s">
        <v>5</v>
      </c>
      <c r="B3112">
        <v>2085</v>
      </c>
      <c r="C3112" t="s">
        <v>8</v>
      </c>
      <c r="D3112" t="s">
        <v>28</v>
      </c>
      <c r="E3112">
        <v>0</v>
      </c>
      <c r="F3112" s="8"/>
    </row>
    <row r="3113" spans="1:11" ht="15.75" hidden="1" thickBot="1" x14ac:dyDescent="0.3">
      <c r="A3113" t="s">
        <v>5</v>
      </c>
      <c r="B3113">
        <v>2085</v>
      </c>
      <c r="C3113" t="s">
        <v>9</v>
      </c>
      <c r="D3113" t="s">
        <v>28</v>
      </c>
      <c r="E3113">
        <v>0</v>
      </c>
      <c r="F3113" s="8"/>
    </row>
    <row r="3114" spans="1:11" ht="15.75" hidden="1" thickBot="1" x14ac:dyDescent="0.3">
      <c r="A3114" t="s">
        <v>5</v>
      </c>
      <c r="B3114">
        <v>2085</v>
      </c>
      <c r="C3114" t="s">
        <v>10</v>
      </c>
      <c r="D3114" t="s">
        <v>28</v>
      </c>
      <c r="E3114">
        <v>0</v>
      </c>
      <c r="F3114" s="8"/>
    </row>
    <row r="3115" spans="1:11" ht="15.75" hidden="1" thickBot="1" x14ac:dyDescent="0.3">
      <c r="A3115" t="s">
        <v>5</v>
      </c>
      <c r="B3115">
        <v>2085</v>
      </c>
      <c r="C3115" t="s">
        <v>11</v>
      </c>
      <c r="D3115" t="s">
        <v>28</v>
      </c>
      <c r="E3115">
        <v>0</v>
      </c>
      <c r="F3115" s="8"/>
    </row>
    <row r="3116" spans="1:11" ht="15.75" hidden="1" thickBot="1" x14ac:dyDescent="0.3">
      <c r="A3116" t="s">
        <v>5</v>
      </c>
      <c r="B3116">
        <v>2085</v>
      </c>
      <c r="C3116" t="s">
        <v>12</v>
      </c>
      <c r="D3116" t="s">
        <v>28</v>
      </c>
      <c r="E3116">
        <v>0</v>
      </c>
      <c r="F3116" s="8"/>
    </row>
    <row r="3117" spans="1:11" ht="15.75" hidden="1" thickBot="1" x14ac:dyDescent="0.3">
      <c r="A3117" t="s">
        <v>5</v>
      </c>
      <c r="B3117">
        <v>2085</v>
      </c>
      <c r="C3117" t="s">
        <v>13</v>
      </c>
      <c r="D3117" t="s">
        <v>28</v>
      </c>
      <c r="E3117">
        <v>0</v>
      </c>
      <c r="F3117" s="8"/>
    </row>
    <row r="3118" spans="1:11" ht="15.75" hidden="1" thickBot="1" x14ac:dyDescent="0.3">
      <c r="A3118" t="s">
        <v>5</v>
      </c>
      <c r="B3118">
        <v>2085</v>
      </c>
      <c r="C3118" t="s">
        <v>14</v>
      </c>
      <c r="D3118" t="s">
        <v>28</v>
      </c>
      <c r="E3118">
        <v>0</v>
      </c>
      <c r="F3118" s="8"/>
    </row>
    <row r="3119" spans="1:11" ht="15.75" hidden="1" thickBot="1" x14ac:dyDescent="0.3">
      <c r="A3119" t="s">
        <v>5</v>
      </c>
      <c r="B3119">
        <v>2085</v>
      </c>
      <c r="C3119" t="s">
        <v>15</v>
      </c>
      <c r="D3119" t="s">
        <v>28</v>
      </c>
      <c r="E3119">
        <v>0</v>
      </c>
      <c r="F3119" s="8"/>
    </row>
    <row r="3120" spans="1:11" ht="15.75" hidden="1" thickBot="1" x14ac:dyDescent="0.3">
      <c r="A3120" t="s">
        <v>5</v>
      </c>
      <c r="B3120">
        <v>2085</v>
      </c>
      <c r="C3120" t="s">
        <v>16</v>
      </c>
      <c r="D3120" t="s">
        <v>28</v>
      </c>
      <c r="E3120">
        <v>0</v>
      </c>
      <c r="F3120" s="8"/>
    </row>
    <row r="3121" spans="1:6" ht="15.75" hidden="1" thickBot="1" x14ac:dyDescent="0.3">
      <c r="A3121" t="s">
        <v>5</v>
      </c>
      <c r="B3121">
        <v>2085</v>
      </c>
      <c r="C3121" t="s">
        <v>17</v>
      </c>
      <c r="D3121" t="s">
        <v>28</v>
      </c>
      <c r="E3121">
        <v>0</v>
      </c>
      <c r="F3121" s="8"/>
    </row>
    <row r="3122" spans="1:6" ht="15.75" hidden="1" thickBot="1" x14ac:dyDescent="0.3">
      <c r="A3122" t="s">
        <v>5</v>
      </c>
      <c r="B3122">
        <v>2085</v>
      </c>
      <c r="C3122" t="s">
        <v>18</v>
      </c>
      <c r="D3122" t="s">
        <v>28</v>
      </c>
      <c r="E3122">
        <v>0</v>
      </c>
      <c r="F3122" s="8"/>
    </row>
    <row r="3123" spans="1:6" ht="15.75" hidden="1" thickBot="1" x14ac:dyDescent="0.3">
      <c r="A3123" t="s">
        <v>5</v>
      </c>
      <c r="B3123">
        <v>2085</v>
      </c>
      <c r="C3123" t="s">
        <v>19</v>
      </c>
      <c r="D3123" t="s">
        <v>28</v>
      </c>
      <c r="E3123">
        <v>0</v>
      </c>
      <c r="F3123" s="8"/>
    </row>
    <row r="3124" spans="1:6" ht="15.75" hidden="1" thickBot="1" x14ac:dyDescent="0.3">
      <c r="A3124" t="s">
        <v>5</v>
      </c>
      <c r="B3124">
        <v>2085</v>
      </c>
      <c r="C3124" t="s">
        <v>20</v>
      </c>
      <c r="D3124" t="s">
        <v>28</v>
      </c>
      <c r="E3124">
        <v>0</v>
      </c>
      <c r="F3124" s="8"/>
    </row>
    <row r="3125" spans="1:6" ht="15.75" hidden="1" thickBot="1" x14ac:dyDescent="0.3">
      <c r="A3125" t="s">
        <v>5</v>
      </c>
      <c r="B3125">
        <v>2085</v>
      </c>
      <c r="C3125" t="s">
        <v>21</v>
      </c>
      <c r="D3125" t="s">
        <v>28</v>
      </c>
      <c r="E3125">
        <v>0</v>
      </c>
      <c r="F3125" s="8"/>
    </row>
    <row r="3126" spans="1:6" ht="15.75" hidden="1" thickBot="1" x14ac:dyDescent="0.3">
      <c r="A3126" t="s">
        <v>5</v>
      </c>
      <c r="B3126">
        <v>2085</v>
      </c>
      <c r="C3126" t="s">
        <v>22</v>
      </c>
      <c r="D3126" t="s">
        <v>28</v>
      </c>
      <c r="E3126">
        <v>0</v>
      </c>
      <c r="F3126" s="8"/>
    </row>
    <row r="3127" spans="1:6" ht="15.75" hidden="1" thickBot="1" x14ac:dyDescent="0.3">
      <c r="A3127" t="s">
        <v>5</v>
      </c>
      <c r="B3127">
        <v>2085</v>
      </c>
      <c r="C3127" t="s">
        <v>23</v>
      </c>
      <c r="D3127" t="s">
        <v>28</v>
      </c>
      <c r="E3127">
        <v>0</v>
      </c>
      <c r="F3127" s="8"/>
    </row>
    <row r="3128" spans="1:6" ht="15.75" hidden="1" thickBot="1" x14ac:dyDescent="0.3">
      <c r="A3128" t="s">
        <v>5</v>
      </c>
      <c r="B3128">
        <v>2085</v>
      </c>
      <c r="C3128" t="s">
        <v>24</v>
      </c>
      <c r="D3128" t="s">
        <v>28</v>
      </c>
      <c r="E3128">
        <v>0</v>
      </c>
      <c r="F3128" s="8"/>
    </row>
    <row r="3129" spans="1:6" ht="15.75" hidden="1" thickBot="1" x14ac:dyDescent="0.3">
      <c r="A3129" t="s">
        <v>5</v>
      </c>
      <c r="B3129">
        <v>2085</v>
      </c>
      <c r="C3129" t="s">
        <v>25</v>
      </c>
      <c r="D3129" t="s">
        <v>28</v>
      </c>
      <c r="E3129">
        <v>0</v>
      </c>
      <c r="F3129" s="8"/>
    </row>
    <row r="3130" spans="1:6" ht="15.75" hidden="1" thickBot="1" x14ac:dyDescent="0.3">
      <c r="A3130" t="s">
        <v>5</v>
      </c>
      <c r="B3130">
        <v>2085</v>
      </c>
      <c r="C3130" t="s">
        <v>26</v>
      </c>
      <c r="D3130" t="s">
        <v>28</v>
      </c>
      <c r="E3130">
        <v>0</v>
      </c>
      <c r="F3130" s="8"/>
    </row>
    <row r="3131" spans="1:6" ht="15.75" hidden="1" thickBot="1" x14ac:dyDescent="0.3">
      <c r="A3131" t="s">
        <v>5</v>
      </c>
      <c r="B3131">
        <v>2085</v>
      </c>
      <c r="C3131" t="s">
        <v>6</v>
      </c>
      <c r="D3131" t="s">
        <v>29</v>
      </c>
      <c r="E3131">
        <v>0</v>
      </c>
      <c r="F3131" s="8"/>
    </row>
    <row r="3132" spans="1:6" ht="15.75" hidden="1" thickBot="1" x14ac:dyDescent="0.3">
      <c r="A3132" t="s">
        <v>5</v>
      </c>
      <c r="B3132">
        <v>2085</v>
      </c>
      <c r="C3132" t="s">
        <v>7</v>
      </c>
      <c r="D3132" t="s">
        <v>29</v>
      </c>
      <c r="E3132">
        <v>0</v>
      </c>
      <c r="F3132" s="8"/>
    </row>
    <row r="3133" spans="1:6" ht="15.75" hidden="1" thickBot="1" x14ac:dyDescent="0.3">
      <c r="A3133" t="s">
        <v>5</v>
      </c>
      <c r="B3133">
        <v>2085</v>
      </c>
      <c r="C3133" t="s">
        <v>8</v>
      </c>
      <c r="D3133" t="s">
        <v>29</v>
      </c>
      <c r="E3133">
        <v>0</v>
      </c>
      <c r="F3133" s="8"/>
    </row>
    <row r="3134" spans="1:6" ht="15.75" hidden="1" thickBot="1" x14ac:dyDescent="0.3">
      <c r="A3134" t="s">
        <v>5</v>
      </c>
      <c r="B3134">
        <v>2085</v>
      </c>
      <c r="C3134" t="s">
        <v>9</v>
      </c>
      <c r="D3134" t="s">
        <v>29</v>
      </c>
      <c r="E3134">
        <v>0.43</v>
      </c>
      <c r="F3134" s="8"/>
    </row>
    <row r="3135" spans="1:6" ht="15.75" hidden="1" thickBot="1" x14ac:dyDescent="0.3">
      <c r="A3135" t="s">
        <v>5</v>
      </c>
      <c r="B3135">
        <v>2085</v>
      </c>
      <c r="C3135" t="s">
        <v>10</v>
      </c>
      <c r="D3135" t="s">
        <v>29</v>
      </c>
      <c r="E3135">
        <v>0.45</v>
      </c>
      <c r="F3135" s="8"/>
    </row>
    <row r="3136" spans="1:6" ht="15.75" hidden="1" thickBot="1" x14ac:dyDescent="0.3">
      <c r="A3136" t="s">
        <v>5</v>
      </c>
      <c r="B3136">
        <v>2085</v>
      </c>
      <c r="C3136" t="s">
        <v>11</v>
      </c>
      <c r="D3136" t="s">
        <v>29</v>
      </c>
      <c r="E3136">
        <v>0.46</v>
      </c>
      <c r="F3136" s="8"/>
    </row>
    <row r="3137" spans="1:6" ht="15.75" hidden="1" thickBot="1" x14ac:dyDescent="0.3">
      <c r="A3137" t="s">
        <v>5</v>
      </c>
      <c r="B3137">
        <v>2085</v>
      </c>
      <c r="C3137" t="s">
        <v>12</v>
      </c>
      <c r="D3137" t="s">
        <v>29</v>
      </c>
      <c r="E3137">
        <v>0.48</v>
      </c>
      <c r="F3137" s="8"/>
    </row>
    <row r="3138" spans="1:6" ht="15.75" hidden="1" thickBot="1" x14ac:dyDescent="0.3">
      <c r="A3138" t="s">
        <v>5</v>
      </c>
      <c r="B3138">
        <v>2085</v>
      </c>
      <c r="C3138" t="s">
        <v>13</v>
      </c>
      <c r="D3138" t="s">
        <v>29</v>
      </c>
      <c r="E3138">
        <v>0.49</v>
      </c>
      <c r="F3138" s="8"/>
    </row>
    <row r="3139" spans="1:6" ht="15.75" hidden="1" thickBot="1" x14ac:dyDescent="0.3">
      <c r="A3139" t="s">
        <v>5</v>
      </c>
      <c r="B3139">
        <v>2085</v>
      </c>
      <c r="C3139" t="s">
        <v>14</v>
      </c>
      <c r="D3139" t="s">
        <v>29</v>
      </c>
      <c r="E3139">
        <v>0.5</v>
      </c>
      <c r="F3139" s="8"/>
    </row>
    <row r="3140" spans="1:6" ht="15.75" hidden="1" thickBot="1" x14ac:dyDescent="0.3">
      <c r="A3140" t="s">
        <v>5</v>
      </c>
      <c r="B3140">
        <v>2085</v>
      </c>
      <c r="C3140" t="s">
        <v>15</v>
      </c>
      <c r="D3140" t="s">
        <v>29</v>
      </c>
      <c r="E3140">
        <v>0.51</v>
      </c>
      <c r="F3140" s="8"/>
    </row>
    <row r="3141" spans="1:6" ht="15.75" hidden="1" thickBot="1" x14ac:dyDescent="0.3">
      <c r="A3141" t="s">
        <v>5</v>
      </c>
      <c r="B3141">
        <v>2085</v>
      </c>
      <c r="C3141" t="s">
        <v>16</v>
      </c>
      <c r="D3141" t="s">
        <v>29</v>
      </c>
      <c r="E3141">
        <v>0.54</v>
      </c>
      <c r="F3141" s="8"/>
    </row>
    <row r="3142" spans="1:6" ht="15.75" hidden="1" thickBot="1" x14ac:dyDescent="0.3">
      <c r="A3142" t="s">
        <v>5</v>
      </c>
      <c r="B3142">
        <v>2085</v>
      </c>
      <c r="C3142" t="s">
        <v>17</v>
      </c>
      <c r="D3142" t="s">
        <v>29</v>
      </c>
      <c r="E3142">
        <v>0.56000000000000005</v>
      </c>
      <c r="F3142" s="8"/>
    </row>
    <row r="3143" spans="1:6" ht="15.75" hidden="1" thickBot="1" x14ac:dyDescent="0.3">
      <c r="A3143" t="s">
        <v>5</v>
      </c>
      <c r="B3143">
        <v>2085</v>
      </c>
      <c r="C3143" t="s">
        <v>18</v>
      </c>
      <c r="D3143" t="s">
        <v>29</v>
      </c>
      <c r="E3143">
        <v>0.56000000000000005</v>
      </c>
      <c r="F3143" s="8"/>
    </row>
    <row r="3144" spans="1:6" ht="15.75" hidden="1" thickBot="1" x14ac:dyDescent="0.3">
      <c r="A3144" t="s">
        <v>5</v>
      </c>
      <c r="B3144">
        <v>2085</v>
      </c>
      <c r="C3144" t="s">
        <v>19</v>
      </c>
      <c r="D3144" t="s">
        <v>29</v>
      </c>
      <c r="E3144">
        <v>0.55000000000000004</v>
      </c>
      <c r="F3144" s="8"/>
    </row>
    <row r="3145" spans="1:6" ht="15.75" hidden="1" thickBot="1" x14ac:dyDescent="0.3">
      <c r="A3145" t="s">
        <v>5</v>
      </c>
      <c r="B3145">
        <v>2085</v>
      </c>
      <c r="C3145" t="s">
        <v>20</v>
      </c>
      <c r="D3145" t="s">
        <v>29</v>
      </c>
      <c r="E3145">
        <v>0.53</v>
      </c>
      <c r="F3145" s="8"/>
    </row>
    <row r="3146" spans="1:6" ht="15.75" hidden="1" thickBot="1" x14ac:dyDescent="0.3">
      <c r="A3146" t="s">
        <v>5</v>
      </c>
      <c r="B3146">
        <v>2085</v>
      </c>
      <c r="C3146" t="s">
        <v>21</v>
      </c>
      <c r="D3146" t="s">
        <v>29</v>
      </c>
      <c r="E3146">
        <v>0.51</v>
      </c>
      <c r="F3146" s="8"/>
    </row>
    <row r="3147" spans="1:6" ht="15.75" hidden="1" thickBot="1" x14ac:dyDescent="0.3">
      <c r="A3147" t="s">
        <v>5</v>
      </c>
      <c r="B3147">
        <v>2085</v>
      </c>
      <c r="C3147" t="s">
        <v>22</v>
      </c>
      <c r="D3147" t="s">
        <v>29</v>
      </c>
      <c r="E3147">
        <v>0.46</v>
      </c>
      <c r="F3147" s="8"/>
    </row>
    <row r="3148" spans="1:6" ht="15.75" hidden="1" thickBot="1" x14ac:dyDescent="0.3">
      <c r="A3148" t="s">
        <v>5</v>
      </c>
      <c r="B3148">
        <v>2085</v>
      </c>
      <c r="C3148" t="s">
        <v>23</v>
      </c>
      <c r="D3148" t="s">
        <v>29</v>
      </c>
      <c r="E3148">
        <v>0.41</v>
      </c>
      <c r="F3148" s="8"/>
    </row>
    <row r="3149" spans="1:6" ht="15.75" hidden="1" thickBot="1" x14ac:dyDescent="0.3">
      <c r="A3149" t="s">
        <v>5</v>
      </c>
      <c r="B3149">
        <v>2085</v>
      </c>
      <c r="C3149" t="s">
        <v>24</v>
      </c>
      <c r="D3149" t="s">
        <v>29</v>
      </c>
      <c r="E3149">
        <v>0.33</v>
      </c>
      <c r="F3149" s="8"/>
    </row>
    <row r="3150" spans="1:6" ht="15.75" hidden="1" thickBot="1" x14ac:dyDescent="0.3">
      <c r="A3150" t="s">
        <v>5</v>
      </c>
      <c r="B3150">
        <v>2085</v>
      </c>
      <c r="C3150" t="s">
        <v>25</v>
      </c>
      <c r="D3150" t="s">
        <v>29</v>
      </c>
      <c r="E3150">
        <v>0.2</v>
      </c>
      <c r="F3150" s="8"/>
    </row>
    <row r="3151" spans="1:6" ht="15.75" hidden="1" thickBot="1" x14ac:dyDescent="0.3">
      <c r="A3151" t="s">
        <v>5</v>
      </c>
      <c r="B3151">
        <v>2085</v>
      </c>
      <c r="C3151" t="s">
        <v>26</v>
      </c>
      <c r="D3151" t="s">
        <v>29</v>
      </c>
      <c r="E3151">
        <v>0</v>
      </c>
      <c r="F3151" s="8"/>
    </row>
    <row r="3152" spans="1:6" ht="15.75" hidden="1" thickBot="1" x14ac:dyDescent="0.3">
      <c r="A3152" t="s">
        <v>5</v>
      </c>
      <c r="B3152">
        <v>2085</v>
      </c>
      <c r="C3152" t="s">
        <v>6</v>
      </c>
      <c r="D3152" t="s">
        <v>30</v>
      </c>
      <c r="E3152">
        <v>0</v>
      </c>
      <c r="F3152" s="8"/>
    </row>
    <row r="3153" spans="1:6" ht="15.75" hidden="1" thickBot="1" x14ac:dyDescent="0.3">
      <c r="A3153" t="s">
        <v>5</v>
      </c>
      <c r="B3153">
        <v>2085</v>
      </c>
      <c r="C3153" t="s">
        <v>7</v>
      </c>
      <c r="D3153" t="s">
        <v>30</v>
      </c>
      <c r="E3153">
        <v>0</v>
      </c>
      <c r="F3153" s="8"/>
    </row>
    <row r="3154" spans="1:6" ht="15.75" hidden="1" thickBot="1" x14ac:dyDescent="0.3">
      <c r="A3154" t="s">
        <v>5</v>
      </c>
      <c r="B3154">
        <v>2085</v>
      </c>
      <c r="C3154" t="s">
        <v>8</v>
      </c>
      <c r="D3154" t="s">
        <v>30</v>
      </c>
      <c r="E3154">
        <v>0</v>
      </c>
      <c r="F3154" s="8"/>
    </row>
    <row r="3155" spans="1:6" ht="15.75" hidden="1" thickBot="1" x14ac:dyDescent="0.3">
      <c r="A3155" t="s">
        <v>5</v>
      </c>
      <c r="B3155">
        <v>2085</v>
      </c>
      <c r="C3155" t="s">
        <v>9</v>
      </c>
      <c r="D3155" t="s">
        <v>30</v>
      </c>
      <c r="E3155">
        <v>31.01</v>
      </c>
      <c r="F3155" s="8"/>
    </row>
    <row r="3156" spans="1:6" ht="15.75" hidden="1" thickBot="1" x14ac:dyDescent="0.3">
      <c r="A3156" t="s">
        <v>5</v>
      </c>
      <c r="B3156">
        <v>2085</v>
      </c>
      <c r="C3156" t="s">
        <v>10</v>
      </c>
      <c r="D3156" t="s">
        <v>30</v>
      </c>
      <c r="E3156">
        <v>0.09</v>
      </c>
      <c r="F3156" s="8"/>
    </row>
    <row r="3157" spans="1:6" ht="15.75" hidden="1" thickBot="1" x14ac:dyDescent="0.3">
      <c r="A3157" t="s">
        <v>5</v>
      </c>
      <c r="B3157">
        <v>2085</v>
      </c>
      <c r="C3157" t="s">
        <v>11</v>
      </c>
      <c r="D3157" t="s">
        <v>30</v>
      </c>
      <c r="E3157">
        <v>0.15</v>
      </c>
      <c r="F3157" s="8"/>
    </row>
    <row r="3158" spans="1:6" ht="15.75" hidden="1" thickBot="1" x14ac:dyDescent="0.3">
      <c r="A3158" t="s">
        <v>5</v>
      </c>
      <c r="B3158">
        <v>2085</v>
      </c>
      <c r="C3158" t="s">
        <v>12</v>
      </c>
      <c r="D3158" t="s">
        <v>30</v>
      </c>
      <c r="E3158">
        <v>0.13</v>
      </c>
      <c r="F3158" s="8"/>
    </row>
    <row r="3159" spans="1:6" ht="15.75" hidden="1" thickBot="1" x14ac:dyDescent="0.3">
      <c r="A3159" t="s">
        <v>5</v>
      </c>
      <c r="B3159">
        <v>2085</v>
      </c>
      <c r="C3159" t="s">
        <v>13</v>
      </c>
      <c r="D3159" t="s">
        <v>30</v>
      </c>
      <c r="E3159">
        <v>0.2</v>
      </c>
      <c r="F3159" s="8"/>
    </row>
    <row r="3160" spans="1:6" ht="15.75" hidden="1" thickBot="1" x14ac:dyDescent="0.3">
      <c r="A3160" t="s">
        <v>5</v>
      </c>
      <c r="B3160">
        <v>2085</v>
      </c>
      <c r="C3160" t="s">
        <v>14</v>
      </c>
      <c r="D3160" t="s">
        <v>30</v>
      </c>
      <c r="E3160">
        <v>0.28999999999999998</v>
      </c>
      <c r="F3160" s="8"/>
    </row>
    <row r="3161" spans="1:6" ht="15.75" hidden="1" thickBot="1" x14ac:dyDescent="0.3">
      <c r="A3161" t="s">
        <v>5</v>
      </c>
      <c r="B3161">
        <v>2085</v>
      </c>
      <c r="C3161" t="s">
        <v>15</v>
      </c>
      <c r="D3161" t="s">
        <v>30</v>
      </c>
      <c r="E3161">
        <v>0.41</v>
      </c>
      <c r="F3161" s="8"/>
    </row>
    <row r="3162" spans="1:6" ht="15.75" hidden="1" thickBot="1" x14ac:dyDescent="0.3">
      <c r="A3162" t="s">
        <v>5</v>
      </c>
      <c r="B3162">
        <v>2085</v>
      </c>
      <c r="C3162" t="s">
        <v>16</v>
      </c>
      <c r="D3162" t="s">
        <v>30</v>
      </c>
      <c r="E3162">
        <v>0.57999999999999996</v>
      </c>
      <c r="F3162" s="8"/>
    </row>
    <row r="3163" spans="1:6" ht="15.75" hidden="1" thickBot="1" x14ac:dyDescent="0.3">
      <c r="A3163" t="s">
        <v>5</v>
      </c>
      <c r="B3163">
        <v>2085</v>
      </c>
      <c r="C3163" t="s">
        <v>17</v>
      </c>
      <c r="D3163" t="s">
        <v>30</v>
      </c>
      <c r="E3163">
        <v>0.8</v>
      </c>
      <c r="F3163" s="8"/>
    </row>
    <row r="3164" spans="1:6" ht="15.75" hidden="1" thickBot="1" x14ac:dyDescent="0.3">
      <c r="A3164" t="s">
        <v>5</v>
      </c>
      <c r="B3164">
        <v>2085</v>
      </c>
      <c r="C3164" t="s">
        <v>18</v>
      </c>
      <c r="D3164" t="s">
        <v>30</v>
      </c>
      <c r="E3164">
        <v>1.05</v>
      </c>
      <c r="F3164" s="8"/>
    </row>
    <row r="3165" spans="1:6" ht="15.75" hidden="1" thickBot="1" x14ac:dyDescent="0.3">
      <c r="A3165" t="s">
        <v>5</v>
      </c>
      <c r="B3165">
        <v>2085</v>
      </c>
      <c r="C3165" t="s">
        <v>19</v>
      </c>
      <c r="D3165" t="s">
        <v>30</v>
      </c>
      <c r="E3165">
        <v>1.34</v>
      </c>
      <c r="F3165" s="8"/>
    </row>
    <row r="3166" spans="1:6" ht="15.75" hidden="1" thickBot="1" x14ac:dyDescent="0.3">
      <c r="A3166" t="s">
        <v>5</v>
      </c>
      <c r="B3166">
        <v>2085</v>
      </c>
      <c r="C3166" t="s">
        <v>20</v>
      </c>
      <c r="D3166" t="s">
        <v>30</v>
      </c>
      <c r="E3166">
        <v>1.65</v>
      </c>
      <c r="F3166" s="8"/>
    </row>
    <row r="3167" spans="1:6" ht="15.75" hidden="1" thickBot="1" x14ac:dyDescent="0.3">
      <c r="A3167" t="s">
        <v>5</v>
      </c>
      <c r="B3167">
        <v>2085</v>
      </c>
      <c r="C3167" t="s">
        <v>21</v>
      </c>
      <c r="D3167" t="s">
        <v>30</v>
      </c>
      <c r="E3167">
        <v>2</v>
      </c>
      <c r="F3167" s="8"/>
    </row>
    <row r="3168" spans="1:6" ht="15.75" hidden="1" thickBot="1" x14ac:dyDescent="0.3">
      <c r="A3168" t="s">
        <v>5</v>
      </c>
      <c r="B3168">
        <v>2085</v>
      </c>
      <c r="C3168" t="s">
        <v>22</v>
      </c>
      <c r="D3168" t="s">
        <v>30</v>
      </c>
      <c r="E3168">
        <v>2.25</v>
      </c>
      <c r="F3168" s="8"/>
    </row>
    <row r="3169" spans="1:6" ht="15.75" hidden="1" thickBot="1" x14ac:dyDescent="0.3">
      <c r="A3169" t="s">
        <v>5</v>
      </c>
      <c r="B3169">
        <v>2085</v>
      </c>
      <c r="C3169" t="s">
        <v>23</v>
      </c>
      <c r="D3169" t="s">
        <v>30</v>
      </c>
      <c r="E3169">
        <v>2.5299999999999998</v>
      </c>
      <c r="F3169" s="8"/>
    </row>
    <row r="3170" spans="1:6" ht="15.75" hidden="1" thickBot="1" x14ac:dyDescent="0.3">
      <c r="A3170" t="s">
        <v>5</v>
      </c>
      <c r="B3170">
        <v>2085</v>
      </c>
      <c r="C3170" t="s">
        <v>24</v>
      </c>
      <c r="D3170" t="s">
        <v>30</v>
      </c>
      <c r="E3170">
        <v>2.5099999999999998</v>
      </c>
      <c r="F3170" s="8"/>
    </row>
    <row r="3171" spans="1:6" ht="15.75" hidden="1" thickBot="1" x14ac:dyDescent="0.3">
      <c r="A3171" t="s">
        <v>5</v>
      </c>
      <c r="B3171">
        <v>2085</v>
      </c>
      <c r="C3171" t="s">
        <v>25</v>
      </c>
      <c r="D3171" t="s">
        <v>30</v>
      </c>
      <c r="E3171">
        <v>1.82</v>
      </c>
      <c r="F3171" s="8"/>
    </row>
    <row r="3172" spans="1:6" ht="15.75" hidden="1" thickBot="1" x14ac:dyDescent="0.3">
      <c r="A3172" t="s">
        <v>5</v>
      </c>
      <c r="B3172">
        <v>2085</v>
      </c>
      <c r="C3172" t="s">
        <v>26</v>
      </c>
      <c r="D3172" t="s">
        <v>30</v>
      </c>
      <c r="E3172">
        <v>1.87</v>
      </c>
      <c r="F3172" s="8"/>
    </row>
    <row r="3173" spans="1:6" ht="15.75" hidden="1" thickBot="1" x14ac:dyDescent="0.3">
      <c r="A3173" t="s">
        <v>5</v>
      </c>
      <c r="B3173">
        <v>2085</v>
      </c>
      <c r="C3173" t="s">
        <v>6</v>
      </c>
      <c r="D3173" t="s">
        <v>31</v>
      </c>
      <c r="E3173">
        <v>0</v>
      </c>
      <c r="F3173" s="8"/>
    </row>
    <row r="3174" spans="1:6" ht="15.75" hidden="1" thickBot="1" x14ac:dyDescent="0.3">
      <c r="A3174" t="s">
        <v>5</v>
      </c>
      <c r="B3174">
        <v>2085</v>
      </c>
      <c r="C3174" t="s">
        <v>7</v>
      </c>
      <c r="D3174" t="s">
        <v>31</v>
      </c>
      <c r="E3174">
        <v>0</v>
      </c>
      <c r="F3174" s="8"/>
    </row>
    <row r="3175" spans="1:6" ht="15.75" hidden="1" thickBot="1" x14ac:dyDescent="0.3">
      <c r="A3175" t="s">
        <v>5</v>
      </c>
      <c r="B3175">
        <v>2085</v>
      </c>
      <c r="C3175" t="s">
        <v>8</v>
      </c>
      <c r="D3175" t="s">
        <v>31</v>
      </c>
      <c r="E3175">
        <v>0</v>
      </c>
      <c r="F3175" s="8"/>
    </row>
    <row r="3176" spans="1:6" ht="15.75" hidden="1" thickBot="1" x14ac:dyDescent="0.3">
      <c r="A3176" t="s">
        <v>5</v>
      </c>
      <c r="B3176">
        <v>2085</v>
      </c>
      <c r="C3176" t="s">
        <v>9</v>
      </c>
      <c r="D3176" t="s">
        <v>31</v>
      </c>
      <c r="E3176">
        <v>305.36</v>
      </c>
      <c r="F3176" s="8"/>
    </row>
    <row r="3177" spans="1:6" ht="15.75" hidden="1" thickBot="1" x14ac:dyDescent="0.3">
      <c r="A3177" t="s">
        <v>5</v>
      </c>
      <c r="B3177">
        <v>2085</v>
      </c>
      <c r="C3177" t="s">
        <v>10</v>
      </c>
      <c r="D3177" t="s">
        <v>31</v>
      </c>
      <c r="E3177">
        <v>23.93</v>
      </c>
      <c r="F3177" s="8"/>
    </row>
    <row r="3178" spans="1:6" ht="15.75" hidden="1" thickBot="1" x14ac:dyDescent="0.3">
      <c r="A3178" t="s">
        <v>5</v>
      </c>
      <c r="B3178">
        <v>2085</v>
      </c>
      <c r="C3178" t="s">
        <v>11</v>
      </c>
      <c r="D3178" t="s">
        <v>31</v>
      </c>
      <c r="E3178">
        <v>2.9</v>
      </c>
      <c r="F3178" s="8"/>
    </row>
    <row r="3179" spans="1:6" ht="15.75" hidden="1" thickBot="1" x14ac:dyDescent="0.3">
      <c r="A3179" t="s">
        <v>5</v>
      </c>
      <c r="B3179">
        <v>2085</v>
      </c>
      <c r="C3179" t="s">
        <v>12</v>
      </c>
      <c r="D3179" t="s">
        <v>31</v>
      </c>
      <c r="E3179">
        <v>1.39</v>
      </c>
      <c r="F3179" s="8"/>
    </row>
    <row r="3180" spans="1:6" ht="15.75" hidden="1" thickBot="1" x14ac:dyDescent="0.3">
      <c r="A3180" t="s">
        <v>5</v>
      </c>
      <c r="B3180">
        <v>2085</v>
      </c>
      <c r="C3180" t="s">
        <v>13</v>
      </c>
      <c r="D3180" t="s">
        <v>31</v>
      </c>
      <c r="E3180">
        <v>2.09</v>
      </c>
      <c r="F3180" s="8"/>
    </row>
    <row r="3181" spans="1:6" ht="15.75" hidden="1" thickBot="1" x14ac:dyDescent="0.3">
      <c r="A3181" t="s">
        <v>5</v>
      </c>
      <c r="B3181">
        <v>2085</v>
      </c>
      <c r="C3181" t="s">
        <v>14</v>
      </c>
      <c r="D3181" t="s">
        <v>31</v>
      </c>
      <c r="E3181">
        <v>3.05</v>
      </c>
      <c r="F3181" s="8"/>
    </row>
    <row r="3182" spans="1:6" ht="15.75" hidden="1" thickBot="1" x14ac:dyDescent="0.3">
      <c r="A3182" t="s">
        <v>5</v>
      </c>
      <c r="B3182">
        <v>2085</v>
      </c>
      <c r="C3182" t="s">
        <v>15</v>
      </c>
      <c r="D3182" t="s">
        <v>31</v>
      </c>
      <c r="E3182">
        <v>4.38</v>
      </c>
      <c r="F3182" s="8"/>
    </row>
    <row r="3183" spans="1:6" ht="15.75" hidden="1" thickBot="1" x14ac:dyDescent="0.3">
      <c r="A3183" t="s">
        <v>5</v>
      </c>
      <c r="B3183">
        <v>2085</v>
      </c>
      <c r="C3183" t="s">
        <v>16</v>
      </c>
      <c r="D3183" t="s">
        <v>31</v>
      </c>
      <c r="E3183">
        <v>6.22</v>
      </c>
      <c r="F3183" s="8"/>
    </row>
    <row r="3184" spans="1:6" ht="15.75" hidden="1" thickBot="1" x14ac:dyDescent="0.3">
      <c r="A3184" t="s">
        <v>5</v>
      </c>
      <c r="B3184">
        <v>2085</v>
      </c>
      <c r="C3184" t="s">
        <v>17</v>
      </c>
      <c r="D3184" t="s">
        <v>31</v>
      </c>
      <c r="E3184">
        <v>8.59</v>
      </c>
      <c r="F3184" s="8"/>
    </row>
    <row r="3185" spans="1:6" ht="15.75" hidden="1" thickBot="1" x14ac:dyDescent="0.3">
      <c r="A3185" t="s">
        <v>5</v>
      </c>
      <c r="B3185">
        <v>2085</v>
      </c>
      <c r="C3185" t="s">
        <v>18</v>
      </c>
      <c r="D3185" t="s">
        <v>31</v>
      </c>
      <c r="E3185">
        <v>11.35</v>
      </c>
      <c r="F3185" s="8"/>
    </row>
    <row r="3186" spans="1:6" ht="15.75" hidden="1" thickBot="1" x14ac:dyDescent="0.3">
      <c r="A3186" t="s">
        <v>5</v>
      </c>
      <c r="B3186">
        <v>2085</v>
      </c>
      <c r="C3186" t="s">
        <v>19</v>
      </c>
      <c r="D3186" t="s">
        <v>31</v>
      </c>
      <c r="E3186">
        <v>14.48</v>
      </c>
      <c r="F3186" s="8"/>
    </row>
    <row r="3187" spans="1:6" ht="15.75" hidden="1" thickBot="1" x14ac:dyDescent="0.3">
      <c r="A3187" t="s">
        <v>5</v>
      </c>
      <c r="B3187">
        <v>2085</v>
      </c>
      <c r="C3187" t="s">
        <v>20</v>
      </c>
      <c r="D3187" t="s">
        <v>31</v>
      </c>
      <c r="E3187">
        <v>17.989999999999998</v>
      </c>
      <c r="F3187" s="8"/>
    </row>
    <row r="3188" spans="1:6" ht="15.75" hidden="1" thickBot="1" x14ac:dyDescent="0.3">
      <c r="A3188" t="s">
        <v>5</v>
      </c>
      <c r="B3188">
        <v>2085</v>
      </c>
      <c r="C3188" t="s">
        <v>21</v>
      </c>
      <c r="D3188" t="s">
        <v>31</v>
      </c>
      <c r="E3188">
        <v>21.95</v>
      </c>
      <c r="F3188" s="8"/>
    </row>
    <row r="3189" spans="1:6" ht="15.75" hidden="1" thickBot="1" x14ac:dyDescent="0.3">
      <c r="A3189" t="s">
        <v>5</v>
      </c>
      <c r="B3189">
        <v>2085</v>
      </c>
      <c r="C3189" t="s">
        <v>22</v>
      </c>
      <c r="D3189" t="s">
        <v>31</v>
      </c>
      <c r="E3189">
        <v>25.25</v>
      </c>
      <c r="F3189" s="8"/>
    </row>
    <row r="3190" spans="1:6" ht="15.75" hidden="1" thickBot="1" x14ac:dyDescent="0.3">
      <c r="A3190" t="s">
        <v>5</v>
      </c>
      <c r="B3190">
        <v>2085</v>
      </c>
      <c r="C3190" t="s">
        <v>23</v>
      </c>
      <c r="D3190" t="s">
        <v>31</v>
      </c>
      <c r="E3190">
        <v>29.29</v>
      </c>
      <c r="F3190" s="8"/>
    </row>
    <row r="3191" spans="1:6" ht="15.75" hidden="1" thickBot="1" x14ac:dyDescent="0.3">
      <c r="A3191" t="s">
        <v>5</v>
      </c>
      <c r="B3191">
        <v>2085</v>
      </c>
      <c r="C3191" t="s">
        <v>24</v>
      </c>
      <c r="D3191" t="s">
        <v>31</v>
      </c>
      <c r="E3191">
        <v>30.55</v>
      </c>
      <c r="F3191" s="8"/>
    </row>
    <row r="3192" spans="1:6" ht="15.75" hidden="1" thickBot="1" x14ac:dyDescent="0.3">
      <c r="A3192" t="s">
        <v>5</v>
      </c>
      <c r="B3192">
        <v>2085</v>
      </c>
      <c r="C3192" t="s">
        <v>25</v>
      </c>
      <c r="D3192" t="s">
        <v>31</v>
      </c>
      <c r="E3192">
        <v>23.51</v>
      </c>
      <c r="F3192" s="8"/>
    </row>
    <row r="3193" spans="1:6" ht="15.75" hidden="1" thickBot="1" x14ac:dyDescent="0.3">
      <c r="A3193" t="s">
        <v>5</v>
      </c>
      <c r="B3193">
        <v>2085</v>
      </c>
      <c r="C3193" t="s">
        <v>26</v>
      </c>
      <c r="D3193" t="s">
        <v>31</v>
      </c>
      <c r="E3193">
        <v>25.82</v>
      </c>
      <c r="F3193" s="8"/>
    </row>
    <row r="3194" spans="1:6" ht="15.75" hidden="1" thickBot="1" x14ac:dyDescent="0.3">
      <c r="A3194" t="s">
        <v>5</v>
      </c>
      <c r="B3194">
        <v>2085</v>
      </c>
      <c r="C3194" t="s">
        <v>6</v>
      </c>
      <c r="D3194" t="s">
        <v>32</v>
      </c>
      <c r="E3194">
        <v>0</v>
      </c>
      <c r="F3194" s="8"/>
    </row>
    <row r="3195" spans="1:6" ht="15.75" hidden="1" thickBot="1" x14ac:dyDescent="0.3">
      <c r="A3195" t="s">
        <v>5</v>
      </c>
      <c r="B3195">
        <v>2085</v>
      </c>
      <c r="C3195" t="s">
        <v>7</v>
      </c>
      <c r="D3195" t="s">
        <v>32</v>
      </c>
      <c r="E3195">
        <v>0</v>
      </c>
      <c r="F3195" s="8"/>
    </row>
    <row r="3196" spans="1:6" ht="15.75" hidden="1" thickBot="1" x14ac:dyDescent="0.3">
      <c r="A3196" t="s">
        <v>5</v>
      </c>
      <c r="B3196">
        <v>2085</v>
      </c>
      <c r="C3196" t="s">
        <v>8</v>
      </c>
      <c r="D3196" t="s">
        <v>32</v>
      </c>
      <c r="E3196">
        <v>0</v>
      </c>
      <c r="F3196" s="8"/>
    </row>
    <row r="3197" spans="1:6" ht="15.75" hidden="1" thickBot="1" x14ac:dyDescent="0.3">
      <c r="A3197" t="s">
        <v>5</v>
      </c>
      <c r="B3197">
        <v>2085</v>
      </c>
      <c r="C3197" t="s">
        <v>9</v>
      </c>
      <c r="D3197" t="s">
        <v>32</v>
      </c>
      <c r="E3197">
        <v>94.22</v>
      </c>
      <c r="F3197" s="8"/>
    </row>
    <row r="3198" spans="1:6" ht="15.75" hidden="1" thickBot="1" x14ac:dyDescent="0.3">
      <c r="A3198" t="s">
        <v>5</v>
      </c>
      <c r="B3198">
        <v>2085</v>
      </c>
      <c r="C3198" t="s">
        <v>10</v>
      </c>
      <c r="D3198" t="s">
        <v>32</v>
      </c>
      <c r="E3198">
        <v>375.56</v>
      </c>
      <c r="F3198" s="8"/>
    </row>
    <row r="3199" spans="1:6" ht="15.75" hidden="1" thickBot="1" x14ac:dyDescent="0.3">
      <c r="A3199" t="s">
        <v>5</v>
      </c>
      <c r="B3199">
        <v>2085</v>
      </c>
      <c r="C3199" t="s">
        <v>11</v>
      </c>
      <c r="D3199" t="s">
        <v>32</v>
      </c>
      <c r="E3199">
        <v>213.98</v>
      </c>
      <c r="F3199" s="8"/>
    </row>
    <row r="3200" spans="1:6" ht="15.75" hidden="1" thickBot="1" x14ac:dyDescent="0.3">
      <c r="A3200" t="s">
        <v>5</v>
      </c>
      <c r="B3200">
        <v>2085</v>
      </c>
      <c r="C3200" t="s">
        <v>12</v>
      </c>
      <c r="D3200" t="s">
        <v>32</v>
      </c>
      <c r="E3200">
        <v>156.18</v>
      </c>
      <c r="F3200" s="8"/>
    </row>
    <row r="3201" spans="1:6" ht="15.75" hidden="1" thickBot="1" x14ac:dyDescent="0.3">
      <c r="A3201" t="s">
        <v>5</v>
      </c>
      <c r="B3201">
        <v>2085</v>
      </c>
      <c r="C3201" t="s">
        <v>13</v>
      </c>
      <c r="D3201" t="s">
        <v>32</v>
      </c>
      <c r="E3201">
        <v>168.44</v>
      </c>
      <c r="F3201" s="8"/>
    </row>
    <row r="3202" spans="1:6" ht="15.75" hidden="1" thickBot="1" x14ac:dyDescent="0.3">
      <c r="A3202" t="s">
        <v>5</v>
      </c>
      <c r="B3202">
        <v>2085</v>
      </c>
      <c r="C3202" t="s">
        <v>14</v>
      </c>
      <c r="D3202" t="s">
        <v>32</v>
      </c>
      <c r="E3202">
        <v>181.35</v>
      </c>
      <c r="F3202" s="8"/>
    </row>
    <row r="3203" spans="1:6" ht="15.75" hidden="1" thickBot="1" x14ac:dyDescent="0.3">
      <c r="A3203" t="s">
        <v>5</v>
      </c>
      <c r="B3203">
        <v>2085</v>
      </c>
      <c r="C3203" t="s">
        <v>15</v>
      </c>
      <c r="D3203" t="s">
        <v>32</v>
      </c>
      <c r="E3203">
        <v>197.36</v>
      </c>
      <c r="F3203" s="8"/>
    </row>
    <row r="3204" spans="1:6" ht="15.75" hidden="1" thickBot="1" x14ac:dyDescent="0.3">
      <c r="A3204" t="s">
        <v>5</v>
      </c>
      <c r="B3204">
        <v>2085</v>
      </c>
      <c r="C3204" t="s">
        <v>16</v>
      </c>
      <c r="D3204" t="s">
        <v>32</v>
      </c>
      <c r="E3204">
        <v>217.21</v>
      </c>
      <c r="F3204" s="8"/>
    </row>
    <row r="3205" spans="1:6" ht="15.75" hidden="1" thickBot="1" x14ac:dyDescent="0.3">
      <c r="A3205" t="s">
        <v>5</v>
      </c>
      <c r="B3205">
        <v>2085</v>
      </c>
      <c r="C3205" t="s">
        <v>17</v>
      </c>
      <c r="D3205" t="s">
        <v>32</v>
      </c>
      <c r="E3205">
        <v>236.04</v>
      </c>
      <c r="F3205" s="8"/>
    </row>
    <row r="3206" spans="1:6" ht="15.75" hidden="1" thickBot="1" x14ac:dyDescent="0.3">
      <c r="A3206" t="s">
        <v>5</v>
      </c>
      <c r="B3206">
        <v>2085</v>
      </c>
      <c r="C3206" t="s">
        <v>18</v>
      </c>
      <c r="D3206" t="s">
        <v>32</v>
      </c>
      <c r="E3206">
        <v>248.5</v>
      </c>
      <c r="F3206" s="8"/>
    </row>
    <row r="3207" spans="1:6" ht="15.75" hidden="1" thickBot="1" x14ac:dyDescent="0.3">
      <c r="A3207" t="s">
        <v>5</v>
      </c>
      <c r="B3207">
        <v>2085</v>
      </c>
      <c r="C3207" t="s">
        <v>19</v>
      </c>
      <c r="D3207" t="s">
        <v>32</v>
      </c>
      <c r="E3207">
        <v>255.65</v>
      </c>
      <c r="F3207" s="8"/>
    </row>
    <row r="3208" spans="1:6" ht="15.75" hidden="1" thickBot="1" x14ac:dyDescent="0.3">
      <c r="A3208" t="s">
        <v>5</v>
      </c>
      <c r="B3208">
        <v>2085</v>
      </c>
      <c r="C3208" t="s">
        <v>20</v>
      </c>
      <c r="D3208" t="s">
        <v>32</v>
      </c>
      <c r="E3208">
        <v>259.14999999999998</v>
      </c>
      <c r="F3208" s="8"/>
    </row>
    <row r="3209" spans="1:6" ht="15.75" hidden="1" thickBot="1" x14ac:dyDescent="0.3">
      <c r="A3209" t="s">
        <v>5</v>
      </c>
      <c r="B3209">
        <v>2085</v>
      </c>
      <c r="C3209" t="s">
        <v>21</v>
      </c>
      <c r="D3209" t="s">
        <v>32</v>
      </c>
      <c r="E3209">
        <v>260.77999999999997</v>
      </c>
      <c r="F3209" s="8"/>
    </row>
    <row r="3210" spans="1:6" ht="15.75" hidden="1" thickBot="1" x14ac:dyDescent="0.3">
      <c r="A3210" t="s">
        <v>5</v>
      </c>
      <c r="B3210">
        <v>2085</v>
      </c>
      <c r="C3210" t="s">
        <v>22</v>
      </c>
      <c r="D3210" t="s">
        <v>32</v>
      </c>
      <c r="E3210">
        <v>250.78</v>
      </c>
      <c r="F3210" s="8"/>
    </row>
    <row r="3211" spans="1:6" ht="15.75" hidden="1" thickBot="1" x14ac:dyDescent="0.3">
      <c r="A3211" t="s">
        <v>5</v>
      </c>
      <c r="B3211">
        <v>2085</v>
      </c>
      <c r="C3211" t="s">
        <v>23</v>
      </c>
      <c r="D3211" t="s">
        <v>32</v>
      </c>
      <c r="E3211">
        <v>246.94</v>
      </c>
      <c r="F3211" s="8"/>
    </row>
    <row r="3212" spans="1:6" ht="15.75" hidden="1" thickBot="1" x14ac:dyDescent="0.3">
      <c r="A3212" t="s">
        <v>5</v>
      </c>
      <c r="B3212">
        <v>2085</v>
      </c>
      <c r="C3212" t="s">
        <v>24</v>
      </c>
      <c r="D3212" t="s">
        <v>32</v>
      </c>
      <c r="E3212">
        <v>222.43</v>
      </c>
      <c r="F3212" s="8"/>
    </row>
    <row r="3213" spans="1:6" ht="15.75" hidden="1" thickBot="1" x14ac:dyDescent="0.3">
      <c r="A3213" t="s">
        <v>5</v>
      </c>
      <c r="B3213">
        <v>2085</v>
      </c>
      <c r="C3213" t="s">
        <v>25</v>
      </c>
      <c r="D3213" t="s">
        <v>32</v>
      </c>
      <c r="E3213">
        <v>150.16999999999999</v>
      </c>
      <c r="F3213" s="8"/>
    </row>
    <row r="3214" spans="1:6" ht="15.75" hidden="1" thickBot="1" x14ac:dyDescent="0.3">
      <c r="A3214" t="s">
        <v>5</v>
      </c>
      <c r="B3214">
        <v>2085</v>
      </c>
      <c r="C3214" t="s">
        <v>26</v>
      </c>
      <c r="D3214" t="s">
        <v>32</v>
      </c>
      <c r="E3214">
        <v>133.77000000000001</v>
      </c>
      <c r="F3214" s="8"/>
    </row>
    <row r="3215" spans="1:6" ht="15.75" hidden="1" thickBot="1" x14ac:dyDescent="0.3">
      <c r="A3215" t="s">
        <v>5</v>
      </c>
      <c r="B3215">
        <v>2085</v>
      </c>
      <c r="C3215" t="s">
        <v>6</v>
      </c>
      <c r="D3215" t="s">
        <v>33</v>
      </c>
      <c r="E3215">
        <v>0</v>
      </c>
      <c r="F3215" s="8"/>
    </row>
    <row r="3216" spans="1:6" ht="15.75" hidden="1" thickBot="1" x14ac:dyDescent="0.3">
      <c r="A3216" t="s">
        <v>5</v>
      </c>
      <c r="B3216">
        <v>2085</v>
      </c>
      <c r="C3216" t="s">
        <v>7</v>
      </c>
      <c r="D3216" t="s">
        <v>33</v>
      </c>
      <c r="E3216">
        <v>0</v>
      </c>
      <c r="F3216" s="8"/>
    </row>
    <row r="3217" spans="1:6" ht="15.75" hidden="1" thickBot="1" x14ac:dyDescent="0.3">
      <c r="A3217" t="s">
        <v>5</v>
      </c>
      <c r="B3217">
        <v>2085</v>
      </c>
      <c r="C3217" t="s">
        <v>8</v>
      </c>
      <c r="D3217" t="s">
        <v>33</v>
      </c>
      <c r="E3217">
        <v>0</v>
      </c>
      <c r="F3217" s="8"/>
    </row>
    <row r="3218" spans="1:6" ht="15.75" hidden="1" thickBot="1" x14ac:dyDescent="0.3">
      <c r="A3218" t="s">
        <v>5</v>
      </c>
      <c r="B3218">
        <v>2085</v>
      </c>
      <c r="C3218" t="s">
        <v>9</v>
      </c>
      <c r="D3218" t="s">
        <v>33</v>
      </c>
      <c r="E3218">
        <v>0</v>
      </c>
      <c r="F3218" s="8"/>
    </row>
    <row r="3219" spans="1:6" ht="15.75" hidden="1" thickBot="1" x14ac:dyDescent="0.3">
      <c r="A3219" t="s">
        <v>5</v>
      </c>
      <c r="B3219">
        <v>2085</v>
      </c>
      <c r="C3219" t="s">
        <v>10</v>
      </c>
      <c r="D3219" t="s">
        <v>33</v>
      </c>
      <c r="E3219">
        <v>48.29</v>
      </c>
      <c r="F3219" s="8"/>
    </row>
    <row r="3220" spans="1:6" ht="15.75" hidden="1" thickBot="1" x14ac:dyDescent="0.3">
      <c r="A3220" t="s">
        <v>5</v>
      </c>
      <c r="B3220">
        <v>2085</v>
      </c>
      <c r="C3220" t="s">
        <v>11</v>
      </c>
      <c r="D3220" t="s">
        <v>33</v>
      </c>
      <c r="E3220">
        <v>247.1</v>
      </c>
      <c r="F3220" s="8"/>
    </row>
    <row r="3221" spans="1:6" ht="15.75" hidden="1" thickBot="1" x14ac:dyDescent="0.3">
      <c r="A3221" t="s">
        <v>5</v>
      </c>
      <c r="B3221">
        <v>2085</v>
      </c>
      <c r="C3221" t="s">
        <v>12</v>
      </c>
      <c r="D3221" t="s">
        <v>33</v>
      </c>
      <c r="E3221">
        <v>319.33999999999997</v>
      </c>
      <c r="F3221" s="8"/>
    </row>
    <row r="3222" spans="1:6" ht="15.75" hidden="1" thickBot="1" x14ac:dyDescent="0.3">
      <c r="A3222" t="s">
        <v>5</v>
      </c>
      <c r="B3222">
        <v>2085</v>
      </c>
      <c r="C3222" t="s">
        <v>13</v>
      </c>
      <c r="D3222" t="s">
        <v>33</v>
      </c>
      <c r="E3222">
        <v>316.27</v>
      </c>
      <c r="F3222" s="8"/>
    </row>
    <row r="3223" spans="1:6" ht="15.75" hidden="1" thickBot="1" x14ac:dyDescent="0.3">
      <c r="A3223" t="s">
        <v>5</v>
      </c>
      <c r="B3223">
        <v>2085</v>
      </c>
      <c r="C3223" t="s">
        <v>14</v>
      </c>
      <c r="D3223" t="s">
        <v>33</v>
      </c>
      <c r="E3223">
        <v>312.24</v>
      </c>
      <c r="F3223" s="8"/>
    </row>
    <row r="3224" spans="1:6" ht="15.75" hidden="1" thickBot="1" x14ac:dyDescent="0.3">
      <c r="A3224" t="s">
        <v>5</v>
      </c>
      <c r="B3224">
        <v>2085</v>
      </c>
      <c r="C3224" t="s">
        <v>15</v>
      </c>
      <c r="D3224" t="s">
        <v>33</v>
      </c>
      <c r="E3224">
        <v>311.22000000000003</v>
      </c>
      <c r="F3224" s="8"/>
    </row>
    <row r="3225" spans="1:6" ht="15.75" hidden="1" thickBot="1" x14ac:dyDescent="0.3">
      <c r="A3225" t="s">
        <v>5</v>
      </c>
      <c r="B3225">
        <v>2085</v>
      </c>
      <c r="C3225" t="s">
        <v>16</v>
      </c>
      <c r="D3225" t="s">
        <v>33</v>
      </c>
      <c r="E3225">
        <v>313.51</v>
      </c>
      <c r="F3225" s="8"/>
    </row>
    <row r="3226" spans="1:6" ht="15.75" hidden="1" thickBot="1" x14ac:dyDescent="0.3">
      <c r="A3226" t="s">
        <v>5</v>
      </c>
      <c r="B3226">
        <v>2085</v>
      </c>
      <c r="C3226" t="s">
        <v>17</v>
      </c>
      <c r="D3226" t="s">
        <v>33</v>
      </c>
      <c r="E3226">
        <v>311.73</v>
      </c>
      <c r="F3226" s="8"/>
    </row>
    <row r="3227" spans="1:6" ht="15.75" hidden="1" thickBot="1" x14ac:dyDescent="0.3">
      <c r="A3227" t="s">
        <v>5</v>
      </c>
      <c r="B3227">
        <v>2085</v>
      </c>
      <c r="C3227" t="s">
        <v>18</v>
      </c>
      <c r="D3227" t="s">
        <v>33</v>
      </c>
      <c r="E3227">
        <v>300.33</v>
      </c>
      <c r="F3227" s="8"/>
    </row>
    <row r="3228" spans="1:6" ht="15.75" hidden="1" thickBot="1" x14ac:dyDescent="0.3">
      <c r="A3228" t="s">
        <v>5</v>
      </c>
      <c r="B3228">
        <v>2085</v>
      </c>
      <c r="C3228" t="s">
        <v>19</v>
      </c>
      <c r="D3228" t="s">
        <v>33</v>
      </c>
      <c r="E3228">
        <v>283.02999999999997</v>
      </c>
      <c r="F3228" s="8"/>
    </row>
    <row r="3229" spans="1:6" ht="15.75" hidden="1" thickBot="1" x14ac:dyDescent="0.3">
      <c r="A3229" t="s">
        <v>5</v>
      </c>
      <c r="B3229">
        <v>2085</v>
      </c>
      <c r="C3229" t="s">
        <v>20</v>
      </c>
      <c r="D3229" t="s">
        <v>33</v>
      </c>
      <c r="E3229">
        <v>263.31</v>
      </c>
      <c r="F3229" s="8"/>
    </row>
    <row r="3230" spans="1:6" ht="15.75" hidden="1" thickBot="1" x14ac:dyDescent="0.3">
      <c r="A3230" t="s">
        <v>5</v>
      </c>
      <c r="B3230">
        <v>2085</v>
      </c>
      <c r="C3230" t="s">
        <v>21</v>
      </c>
      <c r="D3230" t="s">
        <v>33</v>
      </c>
      <c r="E3230">
        <v>243.9</v>
      </c>
      <c r="F3230" s="8"/>
    </row>
    <row r="3231" spans="1:6" ht="15.75" hidden="1" thickBot="1" x14ac:dyDescent="0.3">
      <c r="A3231" t="s">
        <v>5</v>
      </c>
      <c r="B3231">
        <v>2085</v>
      </c>
      <c r="C3231" t="s">
        <v>22</v>
      </c>
      <c r="D3231" t="s">
        <v>33</v>
      </c>
      <c r="E3231">
        <v>216.87</v>
      </c>
      <c r="F3231" s="8"/>
    </row>
    <row r="3232" spans="1:6" ht="15.75" hidden="1" thickBot="1" x14ac:dyDescent="0.3">
      <c r="A3232" t="s">
        <v>5</v>
      </c>
      <c r="B3232">
        <v>2085</v>
      </c>
      <c r="C3232" t="s">
        <v>23</v>
      </c>
      <c r="D3232" t="s">
        <v>33</v>
      </c>
      <c r="E3232">
        <v>198.6</v>
      </c>
      <c r="F3232" s="8"/>
    </row>
    <row r="3233" spans="1:37" ht="15.75" hidden="1" thickBot="1" x14ac:dyDescent="0.3">
      <c r="A3233" t="s">
        <v>5</v>
      </c>
      <c r="B3233">
        <v>2085</v>
      </c>
      <c r="C3233" t="s">
        <v>24</v>
      </c>
      <c r="D3233" t="s">
        <v>33</v>
      </c>
      <c r="E3233">
        <v>167.52</v>
      </c>
      <c r="F3233" s="8"/>
    </row>
    <row r="3234" spans="1:37" ht="15.75" hidden="1" thickBot="1" x14ac:dyDescent="0.3">
      <c r="A3234" t="s">
        <v>5</v>
      </c>
      <c r="B3234">
        <v>2085</v>
      </c>
      <c r="C3234" t="s">
        <v>25</v>
      </c>
      <c r="D3234" t="s">
        <v>33</v>
      </c>
      <c r="E3234">
        <v>106.12</v>
      </c>
      <c r="F3234" s="8"/>
    </row>
    <row r="3235" spans="1:37" ht="15.75" hidden="1" thickBot="1" x14ac:dyDescent="0.3">
      <c r="A3235" t="s">
        <v>5</v>
      </c>
      <c r="B3235">
        <v>2085</v>
      </c>
      <c r="C3235" t="s">
        <v>26</v>
      </c>
      <c r="D3235" t="s">
        <v>33</v>
      </c>
      <c r="E3235">
        <v>83.55</v>
      </c>
      <c r="F3235" s="12"/>
    </row>
    <row r="3236" spans="1:37" ht="15.75" thickBot="1" x14ac:dyDescent="0.3">
      <c r="A3236" t="s">
        <v>5</v>
      </c>
      <c r="B3236">
        <v>2090</v>
      </c>
      <c r="C3236" t="s">
        <v>6</v>
      </c>
      <c r="D3236" t="s">
        <v>27</v>
      </c>
      <c r="E3236">
        <v>400.28</v>
      </c>
      <c r="F3236" s="4">
        <f t="shared" ref="F3236" si="767">E3236+E3237+E3238+E3260+E3281+E3302+E3323+E3344+E3365</f>
        <v>1640.91</v>
      </c>
      <c r="G3236" s="17">
        <f t="shared" ref="G3236:G3242" si="768">F3236/1000</f>
        <v>1.6409100000000001</v>
      </c>
      <c r="H3236" s="18" t="s">
        <v>153</v>
      </c>
      <c r="I3236" s="17">
        <f t="shared" ref="I3236" si="769">E3236+E3237+E3238</f>
        <v>1219.8399999999999</v>
      </c>
      <c r="J3236" s="19">
        <f t="shared" ref="J3236:J3242" si="770">I3236/1000</f>
        <v>1.2198399999999998</v>
      </c>
      <c r="K3236" s="18" t="s">
        <v>133</v>
      </c>
      <c r="L3236">
        <f>SUM(N3236:O3236)</f>
        <v>1.8393900000000001</v>
      </c>
      <c r="M3236" s="17">
        <f t="shared" ref="M3236" si="771">G3236</f>
        <v>1.6409100000000001</v>
      </c>
      <c r="N3236" s="19">
        <f t="shared" ref="N3236" si="772">J3251+J3252+J3253</f>
        <v>2.8849999999999997E-2</v>
      </c>
      <c r="O3236" s="19">
        <f t="shared" ref="O3236" si="773">J3254+J3255</f>
        <v>1.81054</v>
      </c>
      <c r="P3236" s="19">
        <f t="shared" ref="P3236" si="774">J3256</f>
        <v>6.2520599999999993</v>
      </c>
      <c r="Q3236" s="18">
        <f t="shared" ref="Q3236" si="775">O3236/N3236</f>
        <v>62.75701906412479</v>
      </c>
      <c r="R3236" s="5">
        <f t="shared" ref="R3236" si="776">J3236</f>
        <v>1.2198399999999998</v>
      </c>
      <c r="S3236" s="6">
        <f>J3237+J3238+J3239+J3244+J3245+J3246</f>
        <v>0.56259000000000003</v>
      </c>
      <c r="T3236" s="6">
        <f>J3240+J3241+J3247+J3248</f>
        <v>7.9499300000000002</v>
      </c>
      <c r="U3236" s="6"/>
      <c r="V3236" s="7">
        <f t="shared" ref="V3236" si="777">T3236/S3236</f>
        <v>14.130947937218933</v>
      </c>
      <c r="W3236" s="5">
        <f>J3236</f>
        <v>1.2198399999999998</v>
      </c>
      <c r="X3236" s="6">
        <f>J3237+J3238+J3239</f>
        <v>0.38513999999999998</v>
      </c>
      <c r="Y3236" s="6">
        <f>J3240+J3241</f>
        <v>4.47607</v>
      </c>
      <c r="Z3236" s="6">
        <f>J3242</f>
        <v>3.6513099999999996</v>
      </c>
      <c r="AA3236" s="7">
        <f>Y3236/X3236</f>
        <v>11.621929687905697</v>
      </c>
      <c r="AB3236" s="5">
        <f>G3236</f>
        <v>1.6409100000000001</v>
      </c>
      <c r="AC3236" s="6">
        <f>G3237+G3238+G3239</f>
        <v>5.808E-2</v>
      </c>
      <c r="AD3236" s="6">
        <f>G3240+G3241</f>
        <v>4.382060000000001</v>
      </c>
      <c r="AE3236" s="6">
        <f>G3242</f>
        <v>3.6513099999999996</v>
      </c>
      <c r="AF3236" s="7">
        <f>AD3236/AC3236</f>
        <v>75.448691460055116</v>
      </c>
      <c r="AG3236" s="5">
        <f>G3236</f>
        <v>1.6409100000000001</v>
      </c>
      <c r="AH3236" s="6">
        <f>G3237+G3238+G3239+G3240</f>
        <v>1.93153</v>
      </c>
      <c r="AI3236" s="6">
        <f>+G3241</f>
        <v>2.5086100000000005</v>
      </c>
      <c r="AJ3236" s="6">
        <f>G3242</f>
        <v>3.6513099999999996</v>
      </c>
      <c r="AK3236" s="7">
        <f>AI3236/AH3236</f>
        <v>1.2987683339114591</v>
      </c>
    </row>
    <row r="3237" spans="1:37" ht="15.75" hidden="1" thickBot="1" x14ac:dyDescent="0.3">
      <c r="A3237" t="s">
        <v>5</v>
      </c>
      <c r="B3237">
        <v>2090</v>
      </c>
      <c r="C3237" t="s">
        <v>7</v>
      </c>
      <c r="D3237" t="s">
        <v>27</v>
      </c>
      <c r="E3237">
        <v>406.97</v>
      </c>
      <c r="F3237" s="8">
        <f t="shared" ref="F3237" si="778">E3261+E3262+E3263+E3264+E3265+E3266+E3267+E3268+E3269+E3282+E3283+E3284+E3285+E3286+E3287+E3288+E3289+E3290</f>
        <v>4.43</v>
      </c>
      <c r="G3237" s="5">
        <f t="shared" si="768"/>
        <v>4.4299999999999999E-3</v>
      </c>
      <c r="H3237" s="7" t="s">
        <v>43</v>
      </c>
      <c r="I3237" s="5">
        <f t="shared" ref="I3237" si="779">E3260+E3261+E3262+E3263+E3264+E3265+E3266+E3267+E3268+E3269+E3281+E3282+E3283+E3284+E3285+E3286+E3287+E3288+E3289+E3290</f>
        <v>4.8499999999999996</v>
      </c>
      <c r="J3237" s="6">
        <f t="shared" si="770"/>
        <v>4.8499999999999993E-3</v>
      </c>
      <c r="K3237" s="7" t="s">
        <v>43</v>
      </c>
      <c r="M3237" s="5"/>
      <c r="N3237" s="6"/>
      <c r="O3237" s="6"/>
      <c r="P3237" s="6"/>
      <c r="Q3237" s="7"/>
      <c r="R3237" s="5"/>
      <c r="S3237" s="6"/>
      <c r="T3237" s="6"/>
      <c r="U3237" s="6"/>
      <c r="V3237" s="6"/>
      <c r="W3237" s="5"/>
      <c r="X3237" s="6"/>
      <c r="Y3237" s="6"/>
      <c r="Z3237" s="6"/>
      <c r="AA3237" s="6"/>
      <c r="AB3237" s="5"/>
      <c r="AC3237" s="6"/>
      <c r="AD3237" s="6"/>
      <c r="AE3237" s="6"/>
      <c r="AF3237" s="6"/>
      <c r="AG3237" s="5"/>
      <c r="AH3237" s="6"/>
      <c r="AI3237" s="6"/>
      <c r="AJ3237" s="6"/>
      <c r="AK3237" s="7"/>
    </row>
    <row r="3238" spans="1:37" ht="15.75" hidden="1" thickBot="1" x14ac:dyDescent="0.3">
      <c r="A3238" t="s">
        <v>5</v>
      </c>
      <c r="B3238">
        <v>2090</v>
      </c>
      <c r="C3238" t="s">
        <v>8</v>
      </c>
      <c r="D3238" t="s">
        <v>27</v>
      </c>
      <c r="E3238">
        <v>412.59</v>
      </c>
      <c r="F3238" s="8">
        <f t="shared" ref="F3238" si="780">E3303+E3304+E3305+E3306+E3307+E3308+E3309+E3310+E3311</f>
        <v>2.6500000000000004</v>
      </c>
      <c r="G3238" s="5">
        <f t="shared" si="768"/>
        <v>2.6500000000000004E-3</v>
      </c>
      <c r="H3238" s="7" t="s">
        <v>30</v>
      </c>
      <c r="I3238" s="5">
        <f t="shared" ref="I3238" si="781">E3302+E3303+E3304+E3305+E3306+E3307+E3308+E3309+E3310+E3311</f>
        <v>31.409999999999997</v>
      </c>
      <c r="J3238" s="6">
        <f t="shared" si="770"/>
        <v>3.1409999999999993E-2</v>
      </c>
      <c r="K3238" s="7" t="s">
        <v>30</v>
      </c>
      <c r="M3238" s="5"/>
      <c r="N3238" s="6"/>
      <c r="O3238" s="6"/>
      <c r="P3238" s="6"/>
      <c r="Q3238" s="7"/>
      <c r="R3238" s="5"/>
      <c r="S3238" s="6"/>
      <c r="T3238" s="6"/>
      <c r="U3238" s="6"/>
      <c r="V3238" s="6"/>
      <c r="W3238" s="5"/>
      <c r="X3238" s="6"/>
      <c r="Y3238" s="6"/>
      <c r="Z3238" s="6"/>
      <c r="AA3238" s="6"/>
      <c r="AB3238" s="5"/>
      <c r="AC3238" s="6"/>
      <c r="AD3238" s="6"/>
      <c r="AE3238" s="6"/>
      <c r="AF3238" s="6"/>
      <c r="AG3238" s="5"/>
      <c r="AH3238" s="6"/>
      <c r="AI3238" s="6"/>
      <c r="AJ3238" s="6"/>
      <c r="AK3238" s="7"/>
    </row>
    <row r="3239" spans="1:37" ht="15.75" hidden="1" thickBot="1" x14ac:dyDescent="0.3">
      <c r="A3239" t="s">
        <v>5</v>
      </c>
      <c r="B3239">
        <v>2090</v>
      </c>
      <c r="C3239" t="s">
        <v>9</v>
      </c>
      <c r="D3239" t="s">
        <v>27</v>
      </c>
      <c r="E3239">
        <v>0</v>
      </c>
      <c r="F3239" s="8">
        <f t="shared" ref="F3239" si="782">E3324+E3325+E3326+E3327+E3328+E3329+E3330+E3331+E3332</f>
        <v>51</v>
      </c>
      <c r="G3239" s="5">
        <f t="shared" si="768"/>
        <v>5.0999999999999997E-2</v>
      </c>
      <c r="H3239" s="7" t="s">
        <v>44</v>
      </c>
      <c r="I3239" s="5">
        <f t="shared" ref="I3239" si="783">E3323+E3324+E3325+E3326+E3327+E3328+E3329+E3330+E3331+E3332</f>
        <v>348.88</v>
      </c>
      <c r="J3239" s="6">
        <f t="shared" si="770"/>
        <v>0.34887999999999997</v>
      </c>
      <c r="K3239" s="7" t="s">
        <v>44</v>
      </c>
      <c r="M3239" s="5"/>
      <c r="N3239" s="6"/>
      <c r="O3239" s="6"/>
      <c r="P3239" s="6"/>
      <c r="Q3239" s="7"/>
      <c r="R3239" s="5"/>
      <c r="S3239" s="6"/>
      <c r="T3239" s="6"/>
      <c r="U3239" s="6"/>
      <c r="V3239" s="6"/>
      <c r="W3239" s="5"/>
      <c r="X3239" s="6"/>
      <c r="Y3239" s="6"/>
      <c r="Z3239" s="6"/>
      <c r="AA3239" s="6"/>
      <c r="AB3239" s="5"/>
      <c r="AC3239" s="6"/>
      <c r="AD3239" s="6"/>
      <c r="AE3239" s="6"/>
      <c r="AF3239" s="6"/>
      <c r="AG3239" s="5"/>
      <c r="AH3239" s="6"/>
      <c r="AI3239" s="6"/>
      <c r="AJ3239" s="6"/>
      <c r="AK3239" s="7"/>
    </row>
    <row r="3240" spans="1:37" ht="15.75" hidden="1" thickBot="1" x14ac:dyDescent="0.3">
      <c r="A3240" t="s">
        <v>5</v>
      </c>
      <c r="B3240">
        <v>2090</v>
      </c>
      <c r="C3240" t="s">
        <v>10</v>
      </c>
      <c r="D3240" t="s">
        <v>27</v>
      </c>
      <c r="E3240">
        <v>0</v>
      </c>
      <c r="F3240" s="8">
        <f t="shared" ref="F3240" si="784">+E3345+E3346+E3347+E3348+E3349+E3350+E3351+E3352+E3353</f>
        <v>1873.45</v>
      </c>
      <c r="G3240" s="5">
        <f t="shared" si="768"/>
        <v>1.8734500000000001</v>
      </c>
      <c r="H3240" s="7" t="s">
        <v>45</v>
      </c>
      <c r="I3240" s="5">
        <f t="shared" ref="I3240" si="785">E3344+E3345+E3346+E3347+E3348+E3349+E3350+E3351+E3352+E3353</f>
        <v>1967.46</v>
      </c>
      <c r="J3240" s="6">
        <f t="shared" si="770"/>
        <v>1.96746</v>
      </c>
      <c r="K3240" s="7" t="s">
        <v>45</v>
      </c>
      <c r="M3240" s="5"/>
      <c r="N3240" s="6"/>
      <c r="O3240" s="6"/>
      <c r="P3240" s="6"/>
      <c r="Q3240" s="7"/>
      <c r="R3240" s="5"/>
      <c r="S3240" s="6"/>
      <c r="T3240" s="6"/>
      <c r="U3240" s="6"/>
      <c r="V3240" s="6"/>
      <c r="W3240" s="5"/>
      <c r="X3240" s="6"/>
      <c r="Y3240" s="6"/>
      <c r="Z3240" s="6"/>
      <c r="AA3240" s="6"/>
      <c r="AB3240" s="5"/>
      <c r="AC3240" s="6"/>
      <c r="AD3240" s="6"/>
      <c r="AE3240" s="6"/>
      <c r="AF3240" s="6"/>
      <c r="AG3240" s="5"/>
      <c r="AH3240" s="6"/>
      <c r="AI3240" s="6"/>
      <c r="AJ3240" s="6"/>
      <c r="AK3240" s="7"/>
    </row>
    <row r="3241" spans="1:37" ht="15.75" hidden="1" thickBot="1" x14ac:dyDescent="0.3">
      <c r="A3241" t="s">
        <v>5</v>
      </c>
      <c r="B3241">
        <v>2090</v>
      </c>
      <c r="C3241" t="s">
        <v>11</v>
      </c>
      <c r="D3241" t="s">
        <v>27</v>
      </c>
      <c r="E3241">
        <v>0</v>
      </c>
      <c r="F3241" s="8">
        <f t="shared" ref="F3241" si="786">E3366+E3367+E3368+E3369+E3370+E3371+E3372+E3373+E3374</f>
        <v>2508.6100000000006</v>
      </c>
      <c r="G3241" s="5">
        <f t="shared" si="768"/>
        <v>2.5086100000000005</v>
      </c>
      <c r="H3241" s="7" t="s">
        <v>46</v>
      </c>
      <c r="I3241" s="5">
        <f t="shared" ref="I3241" si="787">E3365+E3366+E3367+E3368+E3369+E3370+E3371+E3372+E3373+E3374</f>
        <v>2508.6100000000006</v>
      </c>
      <c r="J3241" s="6">
        <f t="shared" si="770"/>
        <v>2.5086100000000005</v>
      </c>
      <c r="K3241" s="7" t="s">
        <v>46</v>
      </c>
      <c r="M3241" s="5"/>
      <c r="N3241" s="6"/>
      <c r="O3241" s="6"/>
      <c r="P3241" s="6"/>
      <c r="Q3241" s="7"/>
      <c r="R3241" s="5"/>
      <c r="S3241" s="6"/>
      <c r="T3241" s="6"/>
      <c r="U3241" s="6"/>
      <c r="V3241" s="6"/>
      <c r="W3241" s="5"/>
      <c r="X3241" s="6"/>
      <c r="Y3241" s="6"/>
      <c r="Z3241" s="6"/>
      <c r="AA3241" s="6"/>
      <c r="AB3241" s="5"/>
      <c r="AC3241" s="6"/>
      <c r="AD3241" s="6"/>
      <c r="AE3241" s="6"/>
      <c r="AF3241" s="6"/>
      <c r="AG3241" s="5"/>
      <c r="AH3241" s="6"/>
      <c r="AI3241" s="6"/>
      <c r="AJ3241" s="6"/>
      <c r="AK3241" s="7"/>
    </row>
    <row r="3242" spans="1:37" ht="15.75" hidden="1" thickBot="1" x14ac:dyDescent="0.3">
      <c r="A3242" t="s">
        <v>5</v>
      </c>
      <c r="B3242">
        <v>2090</v>
      </c>
      <c r="C3242" t="s">
        <v>12</v>
      </c>
      <c r="D3242" t="s">
        <v>27</v>
      </c>
      <c r="E3242">
        <v>0</v>
      </c>
      <c r="F3242" s="8">
        <f t="shared" ref="F3242" si="788">E3270+E3271+E3272+E3273+E3274+E3275+E3276+E3277+E3291+E3292+E3293+E3294+E3295+E3296+E3297+E3298+E3312+E3313+E3314+E3315+E3316+E3317+E3318+E3319+E3333+E3334+E3335+E3336+E3337+E3338+E3339+E3340+E3354+E3355+E3356+E3357+E3358+E3359+E3360+E3361+E3375+E3376+E3377+E3378+E3379+E3380+E3381+E3382</f>
        <v>3651.3099999999995</v>
      </c>
      <c r="G3242" s="9">
        <f t="shared" si="768"/>
        <v>3.6513099999999996</v>
      </c>
      <c r="H3242" s="11" t="s">
        <v>154</v>
      </c>
      <c r="I3242" s="9">
        <f t="shared" ref="I3242" si="789">E3270+E3271+E3272+E3273+E3274+E3275+E3276+E3277+E3291+E3292+E3293+E3294+E3295+E3296+E3297+E3298+E3312+E3313+E3314+E3315+E3316+E3317+E3318+E3319+E3333+E3334+E3335+E3336+E3337+E3338+E3339+E3340+E3354+E3355+E3356+E3357+E3358+E3359+E3360+E3361+E3375+E3376+E3377+E3378+E3379+E3380+E3381+E3382</f>
        <v>3651.3099999999995</v>
      </c>
      <c r="J3242" s="10">
        <f t="shared" si="770"/>
        <v>3.6513099999999996</v>
      </c>
      <c r="K3242" s="11" t="s">
        <v>154</v>
      </c>
      <c r="M3242" s="9"/>
      <c r="N3242" s="10"/>
      <c r="O3242" s="10"/>
      <c r="P3242" s="10"/>
      <c r="Q3242" s="11"/>
      <c r="R3242" s="9"/>
      <c r="S3242" s="10"/>
      <c r="T3242" s="10"/>
      <c r="U3242" s="10"/>
      <c r="V3242" s="10"/>
      <c r="W3242" s="9"/>
      <c r="X3242" s="10"/>
      <c r="Y3242" s="10"/>
      <c r="Z3242" s="10"/>
      <c r="AA3242" s="10"/>
      <c r="AB3242" s="9"/>
      <c r="AC3242" s="10"/>
      <c r="AD3242" s="10"/>
      <c r="AE3242" s="10"/>
      <c r="AF3242" s="10"/>
      <c r="AG3242" s="9"/>
      <c r="AH3242" s="10"/>
      <c r="AI3242" s="10"/>
      <c r="AJ3242" s="10"/>
      <c r="AK3242" s="11"/>
    </row>
    <row r="3243" spans="1:37" ht="15.75" hidden="1" thickBot="1" x14ac:dyDescent="0.3">
      <c r="A3243" t="s">
        <v>5</v>
      </c>
      <c r="B3243">
        <v>2090</v>
      </c>
      <c r="C3243" t="s">
        <v>13</v>
      </c>
      <c r="D3243" t="s">
        <v>27</v>
      </c>
      <c r="E3243">
        <v>0</v>
      </c>
      <c r="F3243" s="8"/>
    </row>
    <row r="3244" spans="1:37" ht="15.75" hidden="1" thickBot="1" x14ac:dyDescent="0.3">
      <c r="A3244" t="s">
        <v>5</v>
      </c>
      <c r="B3244">
        <v>2090</v>
      </c>
      <c r="C3244" t="s">
        <v>14</v>
      </c>
      <c r="D3244" t="s">
        <v>27</v>
      </c>
      <c r="E3244">
        <v>0</v>
      </c>
      <c r="F3244" s="8"/>
      <c r="H3244" s="20" t="s">
        <v>62</v>
      </c>
      <c r="I3244" s="19">
        <f t="shared" ref="I3244" si="790">E3270+E3271+E3272+E3273+E3274+E3275+E3276+E3277+E3291+E3292+E3293+E3294+E3295+E3296+E3297+E3298</f>
        <v>3.18</v>
      </c>
      <c r="J3244" s="19">
        <f t="shared" ref="J3244:J3248" si="791">I3244/1000</f>
        <v>3.1800000000000001E-3</v>
      </c>
      <c r="K3244" s="18" t="s">
        <v>43</v>
      </c>
    </row>
    <row r="3245" spans="1:37" ht="15.75" hidden="1" thickBot="1" x14ac:dyDescent="0.3">
      <c r="A3245" t="s">
        <v>5</v>
      </c>
      <c r="B3245">
        <v>2090</v>
      </c>
      <c r="C3245" t="s">
        <v>15</v>
      </c>
      <c r="D3245" t="s">
        <v>27</v>
      </c>
      <c r="E3245">
        <v>0</v>
      </c>
      <c r="F3245" s="8"/>
      <c r="H3245" s="5"/>
      <c r="I3245" s="6">
        <f t="shared" ref="I3245" si="792">E3312+E3313+E3314+E3315+E3316+E3317+E3318+E3319</f>
        <v>13.56</v>
      </c>
      <c r="J3245" s="6">
        <f t="shared" si="791"/>
        <v>1.3560000000000001E-2</v>
      </c>
      <c r="K3245" s="7" t="s">
        <v>30</v>
      </c>
    </row>
    <row r="3246" spans="1:37" ht="15.75" hidden="1" thickBot="1" x14ac:dyDescent="0.3">
      <c r="A3246" t="s">
        <v>5</v>
      </c>
      <c r="B3246">
        <v>2090</v>
      </c>
      <c r="C3246" t="s">
        <v>16</v>
      </c>
      <c r="D3246" t="s">
        <v>27</v>
      </c>
      <c r="E3246">
        <v>0</v>
      </c>
      <c r="F3246" s="8"/>
      <c r="H3246" s="5"/>
      <c r="I3246" s="6">
        <f t="shared" ref="I3246" si="793">E3333+E3334+E3335+E3336+E3337+E3338+E3339+E3340</f>
        <v>160.70999999999998</v>
      </c>
      <c r="J3246" s="6">
        <f t="shared" si="791"/>
        <v>0.16070999999999999</v>
      </c>
      <c r="K3246" s="7" t="s">
        <v>44</v>
      </c>
    </row>
    <row r="3247" spans="1:37" ht="15.75" hidden="1" thickBot="1" x14ac:dyDescent="0.3">
      <c r="A3247" t="s">
        <v>5</v>
      </c>
      <c r="B3247">
        <v>2090</v>
      </c>
      <c r="C3247" t="s">
        <v>17</v>
      </c>
      <c r="D3247" t="s">
        <v>27</v>
      </c>
      <c r="E3247">
        <v>0</v>
      </c>
      <c r="F3247" s="8"/>
      <c r="H3247" s="5"/>
      <c r="I3247" s="6">
        <f t="shared" ref="I3247" si="794">E3354+E3355+E3356+E3357+E3358+E3359+E3360+E3361</f>
        <v>1781.54</v>
      </c>
      <c r="J3247" s="6">
        <f t="shared" si="791"/>
        <v>1.7815399999999999</v>
      </c>
      <c r="K3247" s="7" t="s">
        <v>45</v>
      </c>
    </row>
    <row r="3248" spans="1:37" ht="15.75" hidden="1" thickBot="1" x14ac:dyDescent="0.3">
      <c r="A3248" t="s">
        <v>5</v>
      </c>
      <c r="B3248">
        <v>2090</v>
      </c>
      <c r="C3248" t="s">
        <v>18</v>
      </c>
      <c r="D3248" t="s">
        <v>27</v>
      </c>
      <c r="E3248">
        <v>0</v>
      </c>
      <c r="F3248" s="8"/>
      <c r="H3248" s="9"/>
      <c r="I3248" s="10">
        <f t="shared" ref="I3248" si="795">E3375+E3376+E3377+E3378+E3379+E3380+E3381+E3382</f>
        <v>1692.3200000000002</v>
      </c>
      <c r="J3248" s="10">
        <f t="shared" si="791"/>
        <v>1.6923200000000003</v>
      </c>
      <c r="K3248" s="11" t="s">
        <v>46</v>
      </c>
    </row>
    <row r="3249" spans="1:11" ht="15.75" hidden="1" thickBot="1" x14ac:dyDescent="0.3">
      <c r="A3249" t="s">
        <v>5</v>
      </c>
      <c r="B3249">
        <v>2090</v>
      </c>
      <c r="C3249" t="s">
        <v>19</v>
      </c>
      <c r="D3249" t="s">
        <v>27</v>
      </c>
      <c r="E3249">
        <v>0</v>
      </c>
      <c r="F3249" s="8"/>
    </row>
    <row r="3250" spans="1:11" ht="15.75" hidden="1" thickBot="1" x14ac:dyDescent="0.3">
      <c r="A3250" t="s">
        <v>5</v>
      </c>
      <c r="B3250">
        <v>2090</v>
      </c>
      <c r="C3250" t="s">
        <v>20</v>
      </c>
      <c r="D3250" t="s">
        <v>27</v>
      </c>
      <c r="E3250">
        <v>0</v>
      </c>
      <c r="F3250" s="8"/>
    </row>
    <row r="3251" spans="1:11" ht="15.75" hidden="1" thickBot="1" x14ac:dyDescent="0.3">
      <c r="A3251" t="s">
        <v>5</v>
      </c>
      <c r="B3251">
        <v>2090</v>
      </c>
      <c r="C3251" t="s">
        <v>21</v>
      </c>
      <c r="D3251" t="s">
        <v>27</v>
      </c>
      <c r="E3251">
        <v>0</v>
      </c>
      <c r="F3251" s="8"/>
      <c r="H3251" s="20" t="s">
        <v>155</v>
      </c>
      <c r="I3251" s="19">
        <f t="shared" ref="I3251" si="796">SUM(E3261:E3264)+SUM(E3282:E3285)</f>
        <v>1.8399999999999999</v>
      </c>
      <c r="J3251" s="19">
        <f t="shared" ref="J3251:J3256" si="797">I3251/1000</f>
        <v>1.8399999999999998E-3</v>
      </c>
      <c r="K3251" s="18" t="s">
        <v>43</v>
      </c>
    </row>
    <row r="3252" spans="1:11" ht="15.75" hidden="1" thickBot="1" x14ac:dyDescent="0.3">
      <c r="A3252" t="s">
        <v>5</v>
      </c>
      <c r="B3252">
        <v>2090</v>
      </c>
      <c r="C3252" t="s">
        <v>22</v>
      </c>
      <c r="D3252" t="s">
        <v>27</v>
      </c>
      <c r="E3252">
        <v>0</v>
      </c>
      <c r="F3252" s="8"/>
      <c r="H3252" s="5"/>
      <c r="I3252" s="6">
        <f t="shared" ref="I3252" si="798">SUM(E3303:E3306)</f>
        <v>0.37</v>
      </c>
      <c r="J3252" s="6">
        <f t="shared" si="797"/>
        <v>3.6999999999999999E-4</v>
      </c>
      <c r="K3252" s="7" t="s">
        <v>30</v>
      </c>
    </row>
    <row r="3253" spans="1:11" ht="15.75" hidden="1" thickBot="1" x14ac:dyDescent="0.3">
      <c r="A3253" t="s">
        <v>5</v>
      </c>
      <c r="B3253">
        <v>2090</v>
      </c>
      <c r="C3253" t="s">
        <v>23</v>
      </c>
      <c r="D3253" t="s">
        <v>27</v>
      </c>
      <c r="E3253">
        <v>0</v>
      </c>
      <c r="F3253" s="8"/>
      <c r="H3253" s="5"/>
      <c r="I3253" s="6">
        <f t="shared" ref="I3253" si="799">SUM(E3324:E3327)</f>
        <v>26.639999999999997</v>
      </c>
      <c r="J3253" s="6">
        <f t="shared" si="797"/>
        <v>2.6639999999999997E-2</v>
      </c>
      <c r="K3253" s="7" t="s">
        <v>44</v>
      </c>
    </row>
    <row r="3254" spans="1:11" ht="15.75" hidden="1" thickBot="1" x14ac:dyDescent="0.3">
      <c r="A3254" t="s">
        <v>5</v>
      </c>
      <c r="B3254">
        <v>2090</v>
      </c>
      <c r="C3254" t="s">
        <v>24</v>
      </c>
      <c r="D3254" t="s">
        <v>27</v>
      </c>
      <c r="E3254">
        <v>0</v>
      </c>
      <c r="F3254" s="8"/>
      <c r="H3254" s="5"/>
      <c r="I3254" s="6">
        <f t="shared" ref="I3254" si="800">SUM(E3345:E3348)</f>
        <v>870.88</v>
      </c>
      <c r="J3254" s="6">
        <f t="shared" si="797"/>
        <v>0.87087999999999999</v>
      </c>
      <c r="K3254" s="7" t="s">
        <v>45</v>
      </c>
    </row>
    <row r="3255" spans="1:11" ht="15.75" hidden="1" thickBot="1" x14ac:dyDescent="0.3">
      <c r="A3255" t="s">
        <v>5</v>
      </c>
      <c r="B3255">
        <v>2090</v>
      </c>
      <c r="C3255" t="s">
        <v>25</v>
      </c>
      <c r="D3255" t="s">
        <v>27</v>
      </c>
      <c r="E3255">
        <v>0</v>
      </c>
      <c r="F3255" s="8"/>
      <c r="H3255" s="9"/>
      <c r="I3255" s="10">
        <f t="shared" ref="I3255" si="801">SUM(E3366:E3369)</f>
        <v>939.66000000000008</v>
      </c>
      <c r="J3255" s="10">
        <f t="shared" si="797"/>
        <v>0.93966000000000005</v>
      </c>
      <c r="K3255" s="11" t="s">
        <v>46</v>
      </c>
    </row>
    <row r="3256" spans="1:11" ht="15.75" hidden="1" thickBot="1" x14ac:dyDescent="0.3">
      <c r="A3256" t="s">
        <v>5</v>
      </c>
      <c r="B3256">
        <v>2090</v>
      </c>
      <c r="C3256" t="s">
        <v>26</v>
      </c>
      <c r="D3256" t="s">
        <v>27</v>
      </c>
      <c r="E3256">
        <v>0</v>
      </c>
      <c r="F3256" s="8"/>
      <c r="I3256">
        <f t="shared" ref="I3256" si="802">SUM(E3265:E3277)+SUM(E3286:E3298)+SUM(E3307:E3319)+SUM(E3328:E3340)+SUM(E3349:E3361)+SUM(E3370:E3382)</f>
        <v>6252.0599999999995</v>
      </c>
      <c r="J3256" s="6">
        <f t="shared" si="797"/>
        <v>6.2520599999999993</v>
      </c>
      <c r="K3256" s="6" t="s">
        <v>156</v>
      </c>
    </row>
    <row r="3257" spans="1:11" ht="15.75" hidden="1" thickBot="1" x14ac:dyDescent="0.3">
      <c r="A3257" t="s">
        <v>5</v>
      </c>
      <c r="B3257">
        <v>2090</v>
      </c>
      <c r="C3257" t="s">
        <v>6</v>
      </c>
      <c r="D3257" t="s">
        <v>28</v>
      </c>
      <c r="E3257">
        <v>0</v>
      </c>
      <c r="F3257" s="8"/>
    </row>
    <row r="3258" spans="1:11" ht="15.75" hidden="1" thickBot="1" x14ac:dyDescent="0.3">
      <c r="A3258" t="s">
        <v>5</v>
      </c>
      <c r="B3258">
        <v>2090</v>
      </c>
      <c r="C3258" t="s">
        <v>7</v>
      </c>
      <c r="D3258" t="s">
        <v>28</v>
      </c>
      <c r="E3258">
        <v>0</v>
      </c>
      <c r="F3258" s="8"/>
    </row>
    <row r="3259" spans="1:11" ht="15.75" hidden="1" thickBot="1" x14ac:dyDescent="0.3">
      <c r="A3259" t="s">
        <v>5</v>
      </c>
      <c r="B3259">
        <v>2090</v>
      </c>
      <c r="C3259" t="s">
        <v>8</v>
      </c>
      <c r="D3259" t="s">
        <v>28</v>
      </c>
      <c r="E3259">
        <v>0</v>
      </c>
      <c r="F3259" s="8"/>
    </row>
    <row r="3260" spans="1:11" ht="15.75" hidden="1" thickBot="1" x14ac:dyDescent="0.3">
      <c r="A3260" t="s">
        <v>5</v>
      </c>
      <c r="B3260">
        <v>2090</v>
      </c>
      <c r="C3260" t="s">
        <v>9</v>
      </c>
      <c r="D3260" t="s">
        <v>28</v>
      </c>
      <c r="E3260">
        <v>0</v>
      </c>
      <c r="F3260" s="8"/>
    </row>
    <row r="3261" spans="1:11" ht="15.75" hidden="1" thickBot="1" x14ac:dyDescent="0.3">
      <c r="A3261" t="s">
        <v>5</v>
      </c>
      <c r="B3261">
        <v>2090</v>
      </c>
      <c r="C3261" t="s">
        <v>10</v>
      </c>
      <c r="D3261" t="s">
        <v>28</v>
      </c>
      <c r="E3261">
        <v>0</v>
      </c>
      <c r="F3261" s="8"/>
    </row>
    <row r="3262" spans="1:11" ht="15.75" hidden="1" thickBot="1" x14ac:dyDescent="0.3">
      <c r="A3262" t="s">
        <v>5</v>
      </c>
      <c r="B3262">
        <v>2090</v>
      </c>
      <c r="C3262" t="s">
        <v>11</v>
      </c>
      <c r="D3262" t="s">
        <v>28</v>
      </c>
      <c r="E3262">
        <v>0</v>
      </c>
      <c r="F3262" s="8"/>
    </row>
    <row r="3263" spans="1:11" ht="15.75" hidden="1" thickBot="1" x14ac:dyDescent="0.3">
      <c r="A3263" t="s">
        <v>5</v>
      </c>
      <c r="B3263">
        <v>2090</v>
      </c>
      <c r="C3263" t="s">
        <v>12</v>
      </c>
      <c r="D3263" t="s">
        <v>28</v>
      </c>
      <c r="E3263">
        <v>0</v>
      </c>
      <c r="F3263" s="8"/>
    </row>
    <row r="3264" spans="1:11" ht="15.75" hidden="1" thickBot="1" x14ac:dyDescent="0.3">
      <c r="A3264" t="s">
        <v>5</v>
      </c>
      <c r="B3264">
        <v>2090</v>
      </c>
      <c r="C3264" t="s">
        <v>13</v>
      </c>
      <c r="D3264" t="s">
        <v>28</v>
      </c>
      <c r="E3264">
        <v>0</v>
      </c>
      <c r="F3264" s="8"/>
    </row>
    <row r="3265" spans="1:6" ht="15.75" hidden="1" thickBot="1" x14ac:dyDescent="0.3">
      <c r="A3265" t="s">
        <v>5</v>
      </c>
      <c r="B3265">
        <v>2090</v>
      </c>
      <c r="C3265" t="s">
        <v>14</v>
      </c>
      <c r="D3265" t="s">
        <v>28</v>
      </c>
      <c r="E3265">
        <v>0</v>
      </c>
      <c r="F3265" s="8"/>
    </row>
    <row r="3266" spans="1:6" ht="15.75" hidden="1" thickBot="1" x14ac:dyDescent="0.3">
      <c r="A3266" t="s">
        <v>5</v>
      </c>
      <c r="B3266">
        <v>2090</v>
      </c>
      <c r="C3266" t="s">
        <v>15</v>
      </c>
      <c r="D3266" t="s">
        <v>28</v>
      </c>
      <c r="E3266">
        <v>0</v>
      </c>
      <c r="F3266" s="8"/>
    </row>
    <row r="3267" spans="1:6" ht="15.75" hidden="1" thickBot="1" x14ac:dyDescent="0.3">
      <c r="A3267" t="s">
        <v>5</v>
      </c>
      <c r="B3267">
        <v>2090</v>
      </c>
      <c r="C3267" t="s">
        <v>16</v>
      </c>
      <c r="D3267" t="s">
        <v>28</v>
      </c>
      <c r="E3267">
        <v>0</v>
      </c>
      <c r="F3267" s="8"/>
    </row>
    <row r="3268" spans="1:6" ht="15.75" hidden="1" thickBot="1" x14ac:dyDescent="0.3">
      <c r="A3268" t="s">
        <v>5</v>
      </c>
      <c r="B3268">
        <v>2090</v>
      </c>
      <c r="C3268" t="s">
        <v>17</v>
      </c>
      <c r="D3268" t="s">
        <v>28</v>
      </c>
      <c r="E3268">
        <v>0</v>
      </c>
      <c r="F3268" s="8"/>
    </row>
    <row r="3269" spans="1:6" ht="15.75" hidden="1" thickBot="1" x14ac:dyDescent="0.3">
      <c r="A3269" t="s">
        <v>5</v>
      </c>
      <c r="B3269">
        <v>2090</v>
      </c>
      <c r="C3269" t="s">
        <v>18</v>
      </c>
      <c r="D3269" t="s">
        <v>28</v>
      </c>
      <c r="E3269">
        <v>0</v>
      </c>
      <c r="F3269" s="8"/>
    </row>
    <row r="3270" spans="1:6" ht="15.75" hidden="1" thickBot="1" x14ac:dyDescent="0.3">
      <c r="A3270" t="s">
        <v>5</v>
      </c>
      <c r="B3270">
        <v>2090</v>
      </c>
      <c r="C3270" t="s">
        <v>19</v>
      </c>
      <c r="D3270" t="s">
        <v>28</v>
      </c>
      <c r="E3270">
        <v>0</v>
      </c>
      <c r="F3270" s="8"/>
    </row>
    <row r="3271" spans="1:6" ht="15.75" hidden="1" thickBot="1" x14ac:dyDescent="0.3">
      <c r="A3271" t="s">
        <v>5</v>
      </c>
      <c r="B3271">
        <v>2090</v>
      </c>
      <c r="C3271" t="s">
        <v>20</v>
      </c>
      <c r="D3271" t="s">
        <v>28</v>
      </c>
      <c r="E3271">
        <v>0</v>
      </c>
      <c r="F3271" s="8"/>
    </row>
    <row r="3272" spans="1:6" ht="15.75" hidden="1" thickBot="1" x14ac:dyDescent="0.3">
      <c r="A3272" t="s">
        <v>5</v>
      </c>
      <c r="B3272">
        <v>2090</v>
      </c>
      <c r="C3272" t="s">
        <v>21</v>
      </c>
      <c r="D3272" t="s">
        <v>28</v>
      </c>
      <c r="E3272">
        <v>0</v>
      </c>
      <c r="F3272" s="8"/>
    </row>
    <row r="3273" spans="1:6" ht="15.75" hidden="1" thickBot="1" x14ac:dyDescent="0.3">
      <c r="A3273" t="s">
        <v>5</v>
      </c>
      <c r="B3273">
        <v>2090</v>
      </c>
      <c r="C3273" t="s">
        <v>22</v>
      </c>
      <c r="D3273" t="s">
        <v>28</v>
      </c>
      <c r="E3273">
        <v>0</v>
      </c>
      <c r="F3273" s="8"/>
    </row>
    <row r="3274" spans="1:6" ht="15.75" hidden="1" thickBot="1" x14ac:dyDescent="0.3">
      <c r="A3274" t="s">
        <v>5</v>
      </c>
      <c r="B3274">
        <v>2090</v>
      </c>
      <c r="C3274" t="s">
        <v>23</v>
      </c>
      <c r="D3274" t="s">
        <v>28</v>
      </c>
      <c r="E3274">
        <v>0</v>
      </c>
      <c r="F3274" s="8"/>
    </row>
    <row r="3275" spans="1:6" ht="15.75" hidden="1" thickBot="1" x14ac:dyDescent="0.3">
      <c r="A3275" t="s">
        <v>5</v>
      </c>
      <c r="B3275">
        <v>2090</v>
      </c>
      <c r="C3275" t="s">
        <v>24</v>
      </c>
      <c r="D3275" t="s">
        <v>28</v>
      </c>
      <c r="E3275">
        <v>0</v>
      </c>
      <c r="F3275" s="8"/>
    </row>
    <row r="3276" spans="1:6" ht="15.75" hidden="1" thickBot="1" x14ac:dyDescent="0.3">
      <c r="A3276" t="s">
        <v>5</v>
      </c>
      <c r="B3276">
        <v>2090</v>
      </c>
      <c r="C3276" t="s">
        <v>25</v>
      </c>
      <c r="D3276" t="s">
        <v>28</v>
      </c>
      <c r="E3276">
        <v>0</v>
      </c>
      <c r="F3276" s="8"/>
    </row>
    <row r="3277" spans="1:6" ht="15.75" hidden="1" thickBot="1" x14ac:dyDescent="0.3">
      <c r="A3277" t="s">
        <v>5</v>
      </c>
      <c r="B3277">
        <v>2090</v>
      </c>
      <c r="C3277" t="s">
        <v>26</v>
      </c>
      <c r="D3277" t="s">
        <v>28</v>
      </c>
      <c r="E3277">
        <v>0</v>
      </c>
      <c r="F3277" s="8"/>
    </row>
    <row r="3278" spans="1:6" ht="15.75" hidden="1" thickBot="1" x14ac:dyDescent="0.3">
      <c r="A3278" t="s">
        <v>5</v>
      </c>
      <c r="B3278">
        <v>2090</v>
      </c>
      <c r="C3278" t="s">
        <v>6</v>
      </c>
      <c r="D3278" t="s">
        <v>29</v>
      </c>
      <c r="E3278">
        <v>0</v>
      </c>
      <c r="F3278" s="8"/>
    </row>
    <row r="3279" spans="1:6" ht="15.75" hidden="1" thickBot="1" x14ac:dyDescent="0.3">
      <c r="A3279" t="s">
        <v>5</v>
      </c>
      <c r="B3279">
        <v>2090</v>
      </c>
      <c r="C3279" t="s">
        <v>7</v>
      </c>
      <c r="D3279" t="s">
        <v>29</v>
      </c>
      <c r="E3279">
        <v>0</v>
      </c>
      <c r="F3279" s="8"/>
    </row>
    <row r="3280" spans="1:6" ht="15.75" hidden="1" thickBot="1" x14ac:dyDescent="0.3">
      <c r="A3280" t="s">
        <v>5</v>
      </c>
      <c r="B3280">
        <v>2090</v>
      </c>
      <c r="C3280" t="s">
        <v>8</v>
      </c>
      <c r="D3280" t="s">
        <v>29</v>
      </c>
      <c r="E3280">
        <v>0</v>
      </c>
      <c r="F3280" s="8"/>
    </row>
    <row r="3281" spans="1:6" ht="15.75" hidden="1" thickBot="1" x14ac:dyDescent="0.3">
      <c r="A3281" t="s">
        <v>5</v>
      </c>
      <c r="B3281">
        <v>2090</v>
      </c>
      <c r="C3281" t="s">
        <v>9</v>
      </c>
      <c r="D3281" t="s">
        <v>29</v>
      </c>
      <c r="E3281">
        <v>0.42</v>
      </c>
      <c r="F3281" s="8"/>
    </row>
    <row r="3282" spans="1:6" ht="15.75" hidden="1" thickBot="1" x14ac:dyDescent="0.3">
      <c r="A3282" t="s">
        <v>5</v>
      </c>
      <c r="B3282">
        <v>2090</v>
      </c>
      <c r="C3282" t="s">
        <v>10</v>
      </c>
      <c r="D3282" t="s">
        <v>29</v>
      </c>
      <c r="E3282">
        <v>0.44</v>
      </c>
      <c r="F3282" s="8"/>
    </row>
    <row r="3283" spans="1:6" ht="15.75" hidden="1" thickBot="1" x14ac:dyDescent="0.3">
      <c r="A3283" t="s">
        <v>5</v>
      </c>
      <c r="B3283">
        <v>2090</v>
      </c>
      <c r="C3283" t="s">
        <v>11</v>
      </c>
      <c r="D3283" t="s">
        <v>29</v>
      </c>
      <c r="E3283">
        <v>0.45</v>
      </c>
      <c r="F3283" s="8"/>
    </row>
    <row r="3284" spans="1:6" ht="15.75" hidden="1" thickBot="1" x14ac:dyDescent="0.3">
      <c r="A3284" t="s">
        <v>5</v>
      </c>
      <c r="B3284">
        <v>2090</v>
      </c>
      <c r="C3284" t="s">
        <v>12</v>
      </c>
      <c r="D3284" t="s">
        <v>29</v>
      </c>
      <c r="E3284">
        <v>0.47</v>
      </c>
      <c r="F3284" s="8"/>
    </row>
    <row r="3285" spans="1:6" ht="15.75" hidden="1" thickBot="1" x14ac:dyDescent="0.3">
      <c r="A3285" t="s">
        <v>5</v>
      </c>
      <c r="B3285">
        <v>2090</v>
      </c>
      <c r="C3285" t="s">
        <v>13</v>
      </c>
      <c r="D3285" t="s">
        <v>29</v>
      </c>
      <c r="E3285">
        <v>0.48</v>
      </c>
      <c r="F3285" s="8"/>
    </row>
    <row r="3286" spans="1:6" ht="15.75" hidden="1" thickBot="1" x14ac:dyDescent="0.3">
      <c r="A3286" t="s">
        <v>5</v>
      </c>
      <c r="B3286">
        <v>2090</v>
      </c>
      <c r="C3286" t="s">
        <v>14</v>
      </c>
      <c r="D3286" t="s">
        <v>29</v>
      </c>
      <c r="E3286">
        <v>0.49</v>
      </c>
      <c r="F3286" s="8"/>
    </row>
    <row r="3287" spans="1:6" ht="15.75" hidden="1" thickBot="1" x14ac:dyDescent="0.3">
      <c r="A3287" t="s">
        <v>5</v>
      </c>
      <c r="B3287">
        <v>2090</v>
      </c>
      <c r="C3287" t="s">
        <v>15</v>
      </c>
      <c r="D3287" t="s">
        <v>29</v>
      </c>
      <c r="E3287">
        <v>0.5</v>
      </c>
      <c r="F3287" s="8"/>
    </row>
    <row r="3288" spans="1:6" ht="15.75" hidden="1" thickBot="1" x14ac:dyDescent="0.3">
      <c r="A3288" t="s">
        <v>5</v>
      </c>
      <c r="B3288">
        <v>2090</v>
      </c>
      <c r="C3288" t="s">
        <v>16</v>
      </c>
      <c r="D3288" t="s">
        <v>29</v>
      </c>
      <c r="E3288">
        <v>0.51</v>
      </c>
      <c r="F3288" s="8"/>
    </row>
    <row r="3289" spans="1:6" ht="15.75" hidden="1" thickBot="1" x14ac:dyDescent="0.3">
      <c r="A3289" t="s">
        <v>5</v>
      </c>
      <c r="B3289">
        <v>2090</v>
      </c>
      <c r="C3289" t="s">
        <v>17</v>
      </c>
      <c r="D3289" t="s">
        <v>29</v>
      </c>
      <c r="E3289">
        <v>0.54</v>
      </c>
      <c r="F3289" s="8"/>
    </row>
    <row r="3290" spans="1:6" ht="15.75" hidden="1" thickBot="1" x14ac:dyDescent="0.3">
      <c r="A3290" t="s">
        <v>5</v>
      </c>
      <c r="B3290">
        <v>2090</v>
      </c>
      <c r="C3290" t="s">
        <v>18</v>
      </c>
      <c r="D3290" t="s">
        <v>29</v>
      </c>
      <c r="E3290">
        <v>0.55000000000000004</v>
      </c>
      <c r="F3290" s="8"/>
    </row>
    <row r="3291" spans="1:6" ht="15.75" hidden="1" thickBot="1" x14ac:dyDescent="0.3">
      <c r="A3291" t="s">
        <v>5</v>
      </c>
      <c r="B3291">
        <v>2090</v>
      </c>
      <c r="C3291" t="s">
        <v>19</v>
      </c>
      <c r="D3291" t="s">
        <v>29</v>
      </c>
      <c r="E3291">
        <v>0.56000000000000005</v>
      </c>
      <c r="F3291" s="8"/>
    </row>
    <row r="3292" spans="1:6" ht="15.75" hidden="1" thickBot="1" x14ac:dyDescent="0.3">
      <c r="A3292" t="s">
        <v>5</v>
      </c>
      <c r="B3292">
        <v>2090</v>
      </c>
      <c r="C3292" t="s">
        <v>20</v>
      </c>
      <c r="D3292" t="s">
        <v>29</v>
      </c>
      <c r="E3292">
        <v>0.54</v>
      </c>
      <c r="F3292" s="8"/>
    </row>
    <row r="3293" spans="1:6" ht="15.75" hidden="1" thickBot="1" x14ac:dyDescent="0.3">
      <c r="A3293" t="s">
        <v>5</v>
      </c>
      <c r="B3293">
        <v>2090</v>
      </c>
      <c r="C3293" t="s">
        <v>21</v>
      </c>
      <c r="D3293" t="s">
        <v>29</v>
      </c>
      <c r="E3293">
        <v>0.52</v>
      </c>
      <c r="F3293" s="8"/>
    </row>
    <row r="3294" spans="1:6" ht="15.75" hidden="1" thickBot="1" x14ac:dyDescent="0.3">
      <c r="A3294" t="s">
        <v>5</v>
      </c>
      <c r="B3294">
        <v>2090</v>
      </c>
      <c r="C3294" t="s">
        <v>22</v>
      </c>
      <c r="D3294" t="s">
        <v>29</v>
      </c>
      <c r="E3294">
        <v>0.48</v>
      </c>
      <c r="F3294" s="8"/>
    </row>
    <row r="3295" spans="1:6" ht="15.75" hidden="1" thickBot="1" x14ac:dyDescent="0.3">
      <c r="A3295" t="s">
        <v>5</v>
      </c>
      <c r="B3295">
        <v>2090</v>
      </c>
      <c r="C3295" t="s">
        <v>23</v>
      </c>
      <c r="D3295" t="s">
        <v>29</v>
      </c>
      <c r="E3295">
        <v>0.41</v>
      </c>
      <c r="F3295" s="8"/>
    </row>
    <row r="3296" spans="1:6" ht="15.75" hidden="1" thickBot="1" x14ac:dyDescent="0.3">
      <c r="A3296" t="s">
        <v>5</v>
      </c>
      <c r="B3296">
        <v>2090</v>
      </c>
      <c r="C3296" t="s">
        <v>24</v>
      </c>
      <c r="D3296" t="s">
        <v>29</v>
      </c>
      <c r="E3296">
        <v>0.33</v>
      </c>
      <c r="F3296" s="8"/>
    </row>
    <row r="3297" spans="1:6" ht="15.75" hidden="1" thickBot="1" x14ac:dyDescent="0.3">
      <c r="A3297" t="s">
        <v>5</v>
      </c>
      <c r="B3297">
        <v>2090</v>
      </c>
      <c r="C3297" t="s">
        <v>25</v>
      </c>
      <c r="D3297" t="s">
        <v>29</v>
      </c>
      <c r="E3297">
        <v>0.23</v>
      </c>
      <c r="F3297" s="8"/>
    </row>
    <row r="3298" spans="1:6" ht="15.75" hidden="1" thickBot="1" x14ac:dyDescent="0.3">
      <c r="A3298" t="s">
        <v>5</v>
      </c>
      <c r="B3298">
        <v>2090</v>
      </c>
      <c r="C3298" t="s">
        <v>26</v>
      </c>
      <c r="D3298" t="s">
        <v>29</v>
      </c>
      <c r="E3298">
        <v>0.11</v>
      </c>
      <c r="F3298" s="8"/>
    </row>
    <row r="3299" spans="1:6" ht="15.75" hidden="1" thickBot="1" x14ac:dyDescent="0.3">
      <c r="A3299" t="s">
        <v>5</v>
      </c>
      <c r="B3299">
        <v>2090</v>
      </c>
      <c r="C3299" t="s">
        <v>6</v>
      </c>
      <c r="D3299" t="s">
        <v>30</v>
      </c>
      <c r="E3299">
        <v>0</v>
      </c>
      <c r="F3299" s="8"/>
    </row>
    <row r="3300" spans="1:6" ht="15.75" hidden="1" thickBot="1" x14ac:dyDescent="0.3">
      <c r="A3300" t="s">
        <v>5</v>
      </c>
      <c r="B3300">
        <v>2090</v>
      </c>
      <c r="C3300" t="s">
        <v>7</v>
      </c>
      <c r="D3300" t="s">
        <v>30</v>
      </c>
      <c r="E3300">
        <v>0</v>
      </c>
      <c r="F3300" s="8"/>
    </row>
    <row r="3301" spans="1:6" ht="15.75" hidden="1" thickBot="1" x14ac:dyDescent="0.3">
      <c r="A3301" t="s">
        <v>5</v>
      </c>
      <c r="B3301">
        <v>2090</v>
      </c>
      <c r="C3301" t="s">
        <v>8</v>
      </c>
      <c r="D3301" t="s">
        <v>30</v>
      </c>
      <c r="E3301">
        <v>0</v>
      </c>
      <c r="F3301" s="8"/>
    </row>
    <row r="3302" spans="1:6" ht="15.75" hidden="1" thickBot="1" x14ac:dyDescent="0.3">
      <c r="A3302" t="s">
        <v>5</v>
      </c>
      <c r="B3302">
        <v>2090</v>
      </c>
      <c r="C3302" t="s">
        <v>9</v>
      </c>
      <c r="D3302" t="s">
        <v>30</v>
      </c>
      <c r="E3302">
        <v>28.76</v>
      </c>
      <c r="F3302" s="8"/>
    </row>
    <row r="3303" spans="1:6" ht="15.75" hidden="1" thickBot="1" x14ac:dyDescent="0.3">
      <c r="A3303" t="s">
        <v>5</v>
      </c>
      <c r="B3303">
        <v>2090</v>
      </c>
      <c r="C3303" t="s">
        <v>10</v>
      </c>
      <c r="D3303" t="s">
        <v>30</v>
      </c>
      <c r="E3303">
        <v>0.06</v>
      </c>
      <c r="F3303" s="8"/>
    </row>
    <row r="3304" spans="1:6" ht="15.75" hidden="1" thickBot="1" x14ac:dyDescent="0.3">
      <c r="A3304" t="s">
        <v>5</v>
      </c>
      <c r="B3304">
        <v>2090</v>
      </c>
      <c r="C3304" t="s">
        <v>11</v>
      </c>
      <c r="D3304" t="s">
        <v>30</v>
      </c>
      <c r="E3304">
        <v>0.09</v>
      </c>
      <c r="F3304" s="8"/>
    </row>
    <row r="3305" spans="1:6" ht="15.75" hidden="1" thickBot="1" x14ac:dyDescent="0.3">
      <c r="A3305" t="s">
        <v>5</v>
      </c>
      <c r="B3305">
        <v>2090</v>
      </c>
      <c r="C3305" t="s">
        <v>12</v>
      </c>
      <c r="D3305" t="s">
        <v>30</v>
      </c>
      <c r="E3305">
        <v>0.09</v>
      </c>
      <c r="F3305" s="8"/>
    </row>
    <row r="3306" spans="1:6" ht="15.75" hidden="1" thickBot="1" x14ac:dyDescent="0.3">
      <c r="A3306" t="s">
        <v>5</v>
      </c>
      <c r="B3306">
        <v>2090</v>
      </c>
      <c r="C3306" t="s">
        <v>13</v>
      </c>
      <c r="D3306" t="s">
        <v>30</v>
      </c>
      <c r="E3306">
        <v>0.13</v>
      </c>
      <c r="F3306" s="8"/>
    </row>
    <row r="3307" spans="1:6" ht="15.75" hidden="1" thickBot="1" x14ac:dyDescent="0.3">
      <c r="A3307" t="s">
        <v>5</v>
      </c>
      <c r="B3307">
        <v>2090</v>
      </c>
      <c r="C3307" t="s">
        <v>14</v>
      </c>
      <c r="D3307" t="s">
        <v>30</v>
      </c>
      <c r="E3307">
        <v>0.2</v>
      </c>
      <c r="F3307" s="8"/>
    </row>
    <row r="3308" spans="1:6" ht="15.75" hidden="1" thickBot="1" x14ac:dyDescent="0.3">
      <c r="A3308" t="s">
        <v>5</v>
      </c>
      <c r="B3308">
        <v>2090</v>
      </c>
      <c r="C3308" t="s">
        <v>15</v>
      </c>
      <c r="D3308" t="s">
        <v>30</v>
      </c>
      <c r="E3308">
        <v>0.28999999999999998</v>
      </c>
      <c r="F3308" s="8"/>
    </row>
    <row r="3309" spans="1:6" ht="15.75" hidden="1" thickBot="1" x14ac:dyDescent="0.3">
      <c r="A3309" t="s">
        <v>5</v>
      </c>
      <c r="B3309">
        <v>2090</v>
      </c>
      <c r="C3309" t="s">
        <v>16</v>
      </c>
      <c r="D3309" t="s">
        <v>30</v>
      </c>
      <c r="E3309">
        <v>0.41</v>
      </c>
      <c r="F3309" s="8"/>
    </row>
    <row r="3310" spans="1:6" ht="15.75" hidden="1" thickBot="1" x14ac:dyDescent="0.3">
      <c r="A3310" t="s">
        <v>5</v>
      </c>
      <c r="B3310">
        <v>2090</v>
      </c>
      <c r="C3310" t="s">
        <v>17</v>
      </c>
      <c r="D3310" t="s">
        <v>30</v>
      </c>
      <c r="E3310">
        <v>0.57999999999999996</v>
      </c>
      <c r="F3310" s="8"/>
    </row>
    <row r="3311" spans="1:6" ht="15.75" hidden="1" thickBot="1" x14ac:dyDescent="0.3">
      <c r="A3311" t="s">
        <v>5</v>
      </c>
      <c r="B3311">
        <v>2090</v>
      </c>
      <c r="C3311" t="s">
        <v>18</v>
      </c>
      <c r="D3311" t="s">
        <v>30</v>
      </c>
      <c r="E3311">
        <v>0.8</v>
      </c>
      <c r="F3311" s="8"/>
    </row>
    <row r="3312" spans="1:6" ht="15.75" hidden="1" thickBot="1" x14ac:dyDescent="0.3">
      <c r="A3312" t="s">
        <v>5</v>
      </c>
      <c r="B3312">
        <v>2090</v>
      </c>
      <c r="C3312" t="s">
        <v>19</v>
      </c>
      <c r="D3312" t="s">
        <v>30</v>
      </c>
      <c r="E3312">
        <v>1.05</v>
      </c>
      <c r="F3312" s="8"/>
    </row>
    <row r="3313" spans="1:6" ht="15.75" hidden="1" thickBot="1" x14ac:dyDescent="0.3">
      <c r="A3313" t="s">
        <v>5</v>
      </c>
      <c r="B3313">
        <v>2090</v>
      </c>
      <c r="C3313" t="s">
        <v>20</v>
      </c>
      <c r="D3313" t="s">
        <v>30</v>
      </c>
      <c r="E3313">
        <v>1.32</v>
      </c>
      <c r="F3313" s="8"/>
    </row>
    <row r="3314" spans="1:6" ht="15.75" hidden="1" thickBot="1" x14ac:dyDescent="0.3">
      <c r="A3314" t="s">
        <v>5</v>
      </c>
      <c r="B3314">
        <v>2090</v>
      </c>
      <c r="C3314" t="s">
        <v>21</v>
      </c>
      <c r="D3314" t="s">
        <v>30</v>
      </c>
      <c r="E3314">
        <v>1.61</v>
      </c>
      <c r="F3314" s="8"/>
    </row>
    <row r="3315" spans="1:6" ht="15.75" hidden="1" thickBot="1" x14ac:dyDescent="0.3">
      <c r="A3315" t="s">
        <v>5</v>
      </c>
      <c r="B3315">
        <v>2090</v>
      </c>
      <c r="C3315" t="s">
        <v>22</v>
      </c>
      <c r="D3315" t="s">
        <v>30</v>
      </c>
      <c r="E3315">
        <v>1.89</v>
      </c>
      <c r="F3315" s="8"/>
    </row>
    <row r="3316" spans="1:6" ht="15.75" hidden="1" thickBot="1" x14ac:dyDescent="0.3">
      <c r="A3316" t="s">
        <v>5</v>
      </c>
      <c r="B3316">
        <v>2090</v>
      </c>
      <c r="C3316" t="s">
        <v>23</v>
      </c>
      <c r="D3316" t="s">
        <v>30</v>
      </c>
      <c r="E3316">
        <v>2.02</v>
      </c>
      <c r="F3316" s="8"/>
    </row>
    <row r="3317" spans="1:6" ht="15.75" hidden="1" thickBot="1" x14ac:dyDescent="0.3">
      <c r="A3317" t="s">
        <v>5</v>
      </c>
      <c r="B3317">
        <v>2090</v>
      </c>
      <c r="C3317" t="s">
        <v>24</v>
      </c>
      <c r="D3317" t="s">
        <v>30</v>
      </c>
      <c r="E3317">
        <v>2.06</v>
      </c>
      <c r="F3317" s="8"/>
    </row>
    <row r="3318" spans="1:6" ht="15.75" hidden="1" thickBot="1" x14ac:dyDescent="0.3">
      <c r="A3318" t="s">
        <v>5</v>
      </c>
      <c r="B3318">
        <v>2090</v>
      </c>
      <c r="C3318" t="s">
        <v>25</v>
      </c>
      <c r="D3318" t="s">
        <v>30</v>
      </c>
      <c r="E3318">
        <v>1.75</v>
      </c>
      <c r="F3318" s="8"/>
    </row>
    <row r="3319" spans="1:6" ht="15.75" hidden="1" thickBot="1" x14ac:dyDescent="0.3">
      <c r="A3319" t="s">
        <v>5</v>
      </c>
      <c r="B3319">
        <v>2090</v>
      </c>
      <c r="C3319" t="s">
        <v>26</v>
      </c>
      <c r="D3319" t="s">
        <v>30</v>
      </c>
      <c r="E3319">
        <v>1.86</v>
      </c>
      <c r="F3319" s="8"/>
    </row>
    <row r="3320" spans="1:6" ht="15.75" hidden="1" thickBot="1" x14ac:dyDescent="0.3">
      <c r="A3320" t="s">
        <v>5</v>
      </c>
      <c r="B3320">
        <v>2090</v>
      </c>
      <c r="C3320" t="s">
        <v>6</v>
      </c>
      <c r="D3320" t="s">
        <v>31</v>
      </c>
      <c r="E3320">
        <v>0</v>
      </c>
      <c r="F3320" s="8"/>
    </row>
    <row r="3321" spans="1:6" ht="15.75" hidden="1" thickBot="1" x14ac:dyDescent="0.3">
      <c r="A3321" t="s">
        <v>5</v>
      </c>
      <c r="B3321">
        <v>2090</v>
      </c>
      <c r="C3321" t="s">
        <v>7</v>
      </c>
      <c r="D3321" t="s">
        <v>31</v>
      </c>
      <c r="E3321">
        <v>0</v>
      </c>
      <c r="F3321" s="8"/>
    </row>
    <row r="3322" spans="1:6" ht="15.75" hidden="1" thickBot="1" x14ac:dyDescent="0.3">
      <c r="A3322" t="s">
        <v>5</v>
      </c>
      <c r="B3322">
        <v>2090</v>
      </c>
      <c r="C3322" t="s">
        <v>8</v>
      </c>
      <c r="D3322" t="s">
        <v>31</v>
      </c>
      <c r="E3322">
        <v>0</v>
      </c>
      <c r="F3322" s="8"/>
    </row>
    <row r="3323" spans="1:6" ht="15.75" hidden="1" thickBot="1" x14ac:dyDescent="0.3">
      <c r="A3323" t="s">
        <v>5</v>
      </c>
      <c r="B3323">
        <v>2090</v>
      </c>
      <c r="C3323" t="s">
        <v>9</v>
      </c>
      <c r="D3323" t="s">
        <v>31</v>
      </c>
      <c r="E3323">
        <v>297.88</v>
      </c>
      <c r="F3323" s="8"/>
    </row>
    <row r="3324" spans="1:6" ht="15.75" hidden="1" thickBot="1" x14ac:dyDescent="0.3">
      <c r="A3324" t="s">
        <v>5</v>
      </c>
      <c r="B3324">
        <v>2090</v>
      </c>
      <c r="C3324" t="s">
        <v>10</v>
      </c>
      <c r="D3324" t="s">
        <v>31</v>
      </c>
      <c r="E3324">
        <v>21.87</v>
      </c>
      <c r="F3324" s="8"/>
    </row>
    <row r="3325" spans="1:6" ht="15.75" hidden="1" thickBot="1" x14ac:dyDescent="0.3">
      <c r="A3325" t="s">
        <v>5</v>
      </c>
      <c r="B3325">
        <v>2090</v>
      </c>
      <c r="C3325" t="s">
        <v>11</v>
      </c>
      <c r="D3325" t="s">
        <v>31</v>
      </c>
      <c r="E3325">
        <v>2.42</v>
      </c>
      <c r="F3325" s="8"/>
    </row>
    <row r="3326" spans="1:6" ht="15.75" hidden="1" thickBot="1" x14ac:dyDescent="0.3">
      <c r="A3326" t="s">
        <v>5</v>
      </c>
      <c r="B3326">
        <v>2090</v>
      </c>
      <c r="C3326" t="s">
        <v>12</v>
      </c>
      <c r="D3326" t="s">
        <v>31</v>
      </c>
      <c r="E3326">
        <v>0.95</v>
      </c>
      <c r="F3326" s="8"/>
    </row>
    <row r="3327" spans="1:6" ht="15.75" hidden="1" thickBot="1" x14ac:dyDescent="0.3">
      <c r="A3327" t="s">
        <v>5</v>
      </c>
      <c r="B3327">
        <v>2090</v>
      </c>
      <c r="C3327" t="s">
        <v>13</v>
      </c>
      <c r="D3327" t="s">
        <v>31</v>
      </c>
      <c r="E3327">
        <v>1.4</v>
      </c>
      <c r="F3327" s="8"/>
    </row>
    <row r="3328" spans="1:6" ht="15.75" hidden="1" thickBot="1" x14ac:dyDescent="0.3">
      <c r="A3328" t="s">
        <v>5</v>
      </c>
      <c r="B3328">
        <v>2090</v>
      </c>
      <c r="C3328" t="s">
        <v>14</v>
      </c>
      <c r="D3328" t="s">
        <v>31</v>
      </c>
      <c r="E3328">
        <v>2.1</v>
      </c>
      <c r="F3328" s="8"/>
    </row>
    <row r="3329" spans="1:6" ht="15.75" hidden="1" thickBot="1" x14ac:dyDescent="0.3">
      <c r="A3329" t="s">
        <v>5</v>
      </c>
      <c r="B3329">
        <v>2090</v>
      </c>
      <c r="C3329" t="s">
        <v>15</v>
      </c>
      <c r="D3329" t="s">
        <v>31</v>
      </c>
      <c r="E3329">
        <v>3.06</v>
      </c>
      <c r="F3329" s="8"/>
    </row>
    <row r="3330" spans="1:6" ht="15.75" hidden="1" thickBot="1" x14ac:dyDescent="0.3">
      <c r="A3330" t="s">
        <v>5</v>
      </c>
      <c r="B3330">
        <v>2090</v>
      </c>
      <c r="C3330" t="s">
        <v>16</v>
      </c>
      <c r="D3330" t="s">
        <v>31</v>
      </c>
      <c r="E3330">
        <v>4.3899999999999997</v>
      </c>
      <c r="F3330" s="8"/>
    </row>
    <row r="3331" spans="1:6" ht="15.75" hidden="1" thickBot="1" x14ac:dyDescent="0.3">
      <c r="A3331" t="s">
        <v>5</v>
      </c>
      <c r="B3331">
        <v>2090</v>
      </c>
      <c r="C3331" t="s">
        <v>17</v>
      </c>
      <c r="D3331" t="s">
        <v>31</v>
      </c>
      <c r="E3331">
        <v>6.23</v>
      </c>
      <c r="F3331" s="8"/>
    </row>
    <row r="3332" spans="1:6" ht="15.75" hidden="1" thickBot="1" x14ac:dyDescent="0.3">
      <c r="A3332" t="s">
        <v>5</v>
      </c>
      <c r="B3332">
        <v>2090</v>
      </c>
      <c r="C3332" t="s">
        <v>18</v>
      </c>
      <c r="D3332" t="s">
        <v>31</v>
      </c>
      <c r="E3332">
        <v>8.58</v>
      </c>
      <c r="F3332" s="8"/>
    </row>
    <row r="3333" spans="1:6" ht="15.75" hidden="1" thickBot="1" x14ac:dyDescent="0.3">
      <c r="A3333" t="s">
        <v>5</v>
      </c>
      <c r="B3333">
        <v>2090</v>
      </c>
      <c r="C3333" t="s">
        <v>19</v>
      </c>
      <c r="D3333" t="s">
        <v>31</v>
      </c>
      <c r="E3333">
        <v>11.31</v>
      </c>
      <c r="F3333" s="8"/>
    </row>
    <row r="3334" spans="1:6" ht="15.75" hidden="1" thickBot="1" x14ac:dyDescent="0.3">
      <c r="A3334" t="s">
        <v>5</v>
      </c>
      <c r="B3334">
        <v>2090</v>
      </c>
      <c r="C3334" t="s">
        <v>20</v>
      </c>
      <c r="D3334" t="s">
        <v>31</v>
      </c>
      <c r="E3334">
        <v>14.36</v>
      </c>
      <c r="F3334" s="8"/>
    </row>
    <row r="3335" spans="1:6" ht="15.75" hidden="1" thickBot="1" x14ac:dyDescent="0.3">
      <c r="A3335" t="s">
        <v>5</v>
      </c>
      <c r="B3335">
        <v>2090</v>
      </c>
      <c r="C3335" t="s">
        <v>21</v>
      </c>
      <c r="D3335" t="s">
        <v>31</v>
      </c>
      <c r="E3335">
        <v>17.649999999999999</v>
      </c>
      <c r="F3335" s="8"/>
    </row>
    <row r="3336" spans="1:6" ht="15.75" hidden="1" thickBot="1" x14ac:dyDescent="0.3">
      <c r="A3336" t="s">
        <v>5</v>
      </c>
      <c r="B3336">
        <v>2090</v>
      </c>
      <c r="C3336" t="s">
        <v>22</v>
      </c>
      <c r="D3336" t="s">
        <v>31</v>
      </c>
      <c r="E3336">
        <v>21.07</v>
      </c>
      <c r="F3336" s="8"/>
    </row>
    <row r="3337" spans="1:6" ht="15.75" hidden="1" thickBot="1" x14ac:dyDescent="0.3">
      <c r="A3337" t="s">
        <v>5</v>
      </c>
      <c r="B3337">
        <v>2090</v>
      </c>
      <c r="C3337" t="s">
        <v>23</v>
      </c>
      <c r="D3337" t="s">
        <v>31</v>
      </c>
      <c r="E3337">
        <v>23.22</v>
      </c>
      <c r="F3337" s="8"/>
    </row>
    <row r="3338" spans="1:6" ht="15.75" hidden="1" thickBot="1" x14ac:dyDescent="0.3">
      <c r="A3338" t="s">
        <v>5</v>
      </c>
      <c r="B3338">
        <v>2090</v>
      </c>
      <c r="C3338" t="s">
        <v>24</v>
      </c>
      <c r="D3338" t="s">
        <v>31</v>
      </c>
      <c r="E3338">
        <v>24.83</v>
      </c>
      <c r="F3338" s="8"/>
    </row>
    <row r="3339" spans="1:6" ht="15.75" hidden="1" thickBot="1" x14ac:dyDescent="0.3">
      <c r="A3339" t="s">
        <v>5</v>
      </c>
      <c r="B3339">
        <v>2090</v>
      </c>
      <c r="C3339" t="s">
        <v>25</v>
      </c>
      <c r="D3339" t="s">
        <v>31</v>
      </c>
      <c r="E3339">
        <v>22.38</v>
      </c>
      <c r="F3339" s="8"/>
    </row>
    <row r="3340" spans="1:6" ht="15.75" hidden="1" thickBot="1" x14ac:dyDescent="0.3">
      <c r="A3340" t="s">
        <v>5</v>
      </c>
      <c r="B3340">
        <v>2090</v>
      </c>
      <c r="C3340" t="s">
        <v>26</v>
      </c>
      <c r="D3340" t="s">
        <v>31</v>
      </c>
      <c r="E3340">
        <v>25.89</v>
      </c>
      <c r="F3340" s="8"/>
    </row>
    <row r="3341" spans="1:6" ht="15.75" hidden="1" thickBot="1" x14ac:dyDescent="0.3">
      <c r="A3341" t="s">
        <v>5</v>
      </c>
      <c r="B3341">
        <v>2090</v>
      </c>
      <c r="C3341" t="s">
        <v>6</v>
      </c>
      <c r="D3341" t="s">
        <v>32</v>
      </c>
      <c r="E3341">
        <v>0</v>
      </c>
      <c r="F3341" s="8"/>
    </row>
    <row r="3342" spans="1:6" ht="15.75" hidden="1" thickBot="1" x14ac:dyDescent="0.3">
      <c r="A3342" t="s">
        <v>5</v>
      </c>
      <c r="B3342">
        <v>2090</v>
      </c>
      <c r="C3342" t="s">
        <v>7</v>
      </c>
      <c r="D3342" t="s">
        <v>32</v>
      </c>
      <c r="E3342">
        <v>0</v>
      </c>
      <c r="F3342" s="8"/>
    </row>
    <row r="3343" spans="1:6" ht="15.75" hidden="1" thickBot="1" x14ac:dyDescent="0.3">
      <c r="A3343" t="s">
        <v>5</v>
      </c>
      <c r="B3343">
        <v>2090</v>
      </c>
      <c r="C3343" t="s">
        <v>8</v>
      </c>
      <c r="D3343" t="s">
        <v>32</v>
      </c>
      <c r="E3343">
        <v>0</v>
      </c>
      <c r="F3343" s="8"/>
    </row>
    <row r="3344" spans="1:6" ht="15.75" hidden="1" thickBot="1" x14ac:dyDescent="0.3">
      <c r="A3344" t="s">
        <v>5</v>
      </c>
      <c r="B3344">
        <v>2090</v>
      </c>
      <c r="C3344" t="s">
        <v>9</v>
      </c>
      <c r="D3344" t="s">
        <v>32</v>
      </c>
      <c r="E3344">
        <v>94.01</v>
      </c>
      <c r="F3344" s="8"/>
    </row>
    <row r="3345" spans="1:6" ht="15.75" hidden="1" thickBot="1" x14ac:dyDescent="0.3">
      <c r="A3345" t="s">
        <v>5</v>
      </c>
      <c r="B3345">
        <v>2090</v>
      </c>
      <c r="C3345" t="s">
        <v>10</v>
      </c>
      <c r="D3345" t="s">
        <v>32</v>
      </c>
      <c r="E3345">
        <v>365.39</v>
      </c>
      <c r="F3345" s="8"/>
    </row>
    <row r="3346" spans="1:6" ht="15.75" hidden="1" thickBot="1" x14ac:dyDescent="0.3">
      <c r="A3346" t="s">
        <v>5</v>
      </c>
      <c r="B3346">
        <v>2090</v>
      </c>
      <c r="C3346" t="s">
        <v>11</v>
      </c>
      <c r="D3346" t="s">
        <v>32</v>
      </c>
      <c r="E3346">
        <v>203.11</v>
      </c>
      <c r="F3346" s="8"/>
    </row>
    <row r="3347" spans="1:6" ht="15.75" hidden="1" thickBot="1" x14ac:dyDescent="0.3">
      <c r="A3347" t="s">
        <v>5</v>
      </c>
      <c r="B3347">
        <v>2090</v>
      </c>
      <c r="C3347" t="s">
        <v>12</v>
      </c>
      <c r="D3347" t="s">
        <v>32</v>
      </c>
      <c r="E3347">
        <v>145.05000000000001</v>
      </c>
      <c r="F3347" s="8"/>
    </row>
    <row r="3348" spans="1:6" ht="15.75" hidden="1" thickBot="1" x14ac:dyDescent="0.3">
      <c r="A3348" t="s">
        <v>5</v>
      </c>
      <c r="B3348">
        <v>2090</v>
      </c>
      <c r="C3348" t="s">
        <v>13</v>
      </c>
      <c r="D3348" t="s">
        <v>32</v>
      </c>
      <c r="E3348">
        <v>157.33000000000001</v>
      </c>
      <c r="F3348" s="8"/>
    </row>
    <row r="3349" spans="1:6" ht="15.75" hidden="1" thickBot="1" x14ac:dyDescent="0.3">
      <c r="A3349" t="s">
        <v>5</v>
      </c>
      <c r="B3349">
        <v>2090</v>
      </c>
      <c r="C3349" t="s">
        <v>14</v>
      </c>
      <c r="D3349" t="s">
        <v>32</v>
      </c>
      <c r="E3349">
        <v>169.36</v>
      </c>
      <c r="F3349" s="8"/>
    </row>
    <row r="3350" spans="1:6" ht="15.75" hidden="1" thickBot="1" x14ac:dyDescent="0.3">
      <c r="A3350" t="s">
        <v>5</v>
      </c>
      <c r="B3350">
        <v>2090</v>
      </c>
      <c r="C3350" t="s">
        <v>15</v>
      </c>
      <c r="D3350" t="s">
        <v>32</v>
      </c>
      <c r="E3350">
        <v>182.03</v>
      </c>
      <c r="F3350" s="8"/>
    </row>
    <row r="3351" spans="1:6" ht="15.75" hidden="1" thickBot="1" x14ac:dyDescent="0.3">
      <c r="A3351" t="s">
        <v>5</v>
      </c>
      <c r="B3351">
        <v>2090</v>
      </c>
      <c r="C3351" t="s">
        <v>16</v>
      </c>
      <c r="D3351" t="s">
        <v>32</v>
      </c>
      <c r="E3351">
        <v>197.8</v>
      </c>
      <c r="F3351" s="8"/>
    </row>
    <row r="3352" spans="1:6" ht="15.75" hidden="1" thickBot="1" x14ac:dyDescent="0.3">
      <c r="A3352" t="s">
        <v>5</v>
      </c>
      <c r="B3352">
        <v>2090</v>
      </c>
      <c r="C3352" t="s">
        <v>17</v>
      </c>
      <c r="D3352" t="s">
        <v>32</v>
      </c>
      <c r="E3352">
        <v>217.41</v>
      </c>
      <c r="F3352" s="8"/>
    </row>
    <row r="3353" spans="1:6" ht="15.75" hidden="1" thickBot="1" x14ac:dyDescent="0.3">
      <c r="A3353" t="s">
        <v>5</v>
      </c>
      <c r="B3353">
        <v>2090</v>
      </c>
      <c r="C3353" t="s">
        <v>18</v>
      </c>
      <c r="D3353" t="s">
        <v>32</v>
      </c>
      <c r="E3353">
        <v>235.97</v>
      </c>
      <c r="F3353" s="8"/>
    </row>
    <row r="3354" spans="1:6" ht="15.75" hidden="1" thickBot="1" x14ac:dyDescent="0.3">
      <c r="A3354" t="s">
        <v>5</v>
      </c>
      <c r="B3354">
        <v>2090</v>
      </c>
      <c r="C3354" t="s">
        <v>19</v>
      </c>
      <c r="D3354" t="s">
        <v>32</v>
      </c>
      <c r="E3354">
        <v>247.91</v>
      </c>
      <c r="F3354" s="8"/>
    </row>
    <row r="3355" spans="1:6" ht="15.75" hidden="1" thickBot="1" x14ac:dyDescent="0.3">
      <c r="A3355" t="s">
        <v>5</v>
      </c>
      <c r="B3355">
        <v>2090</v>
      </c>
      <c r="C3355" t="s">
        <v>20</v>
      </c>
      <c r="D3355" t="s">
        <v>32</v>
      </c>
      <c r="E3355">
        <v>253.94</v>
      </c>
      <c r="F3355" s="8"/>
    </row>
    <row r="3356" spans="1:6" ht="15.75" hidden="1" thickBot="1" x14ac:dyDescent="0.3">
      <c r="A3356" t="s">
        <v>5</v>
      </c>
      <c r="B3356">
        <v>2090</v>
      </c>
      <c r="C3356" t="s">
        <v>21</v>
      </c>
      <c r="D3356" t="s">
        <v>32</v>
      </c>
      <c r="E3356">
        <v>255.16</v>
      </c>
      <c r="F3356" s="8"/>
    </row>
    <row r="3357" spans="1:6" ht="15.75" hidden="1" thickBot="1" x14ac:dyDescent="0.3">
      <c r="A3357" t="s">
        <v>5</v>
      </c>
      <c r="B3357">
        <v>2090</v>
      </c>
      <c r="C3357" t="s">
        <v>22</v>
      </c>
      <c r="D3357" t="s">
        <v>32</v>
      </c>
      <c r="E3357">
        <v>252.04</v>
      </c>
      <c r="F3357" s="8"/>
    </row>
    <row r="3358" spans="1:6" ht="15.75" hidden="1" thickBot="1" x14ac:dyDescent="0.3">
      <c r="A3358" t="s">
        <v>5</v>
      </c>
      <c r="B3358">
        <v>2090</v>
      </c>
      <c r="C3358" t="s">
        <v>23</v>
      </c>
      <c r="D3358" t="s">
        <v>32</v>
      </c>
      <c r="E3358">
        <v>233.62</v>
      </c>
      <c r="F3358" s="8"/>
    </row>
    <row r="3359" spans="1:6" ht="15.75" hidden="1" thickBot="1" x14ac:dyDescent="0.3">
      <c r="A3359" t="s">
        <v>5</v>
      </c>
      <c r="B3359">
        <v>2090</v>
      </c>
      <c r="C3359" t="s">
        <v>24</v>
      </c>
      <c r="D3359" t="s">
        <v>32</v>
      </c>
      <c r="E3359">
        <v>213.9</v>
      </c>
      <c r="F3359" s="8"/>
    </row>
    <row r="3360" spans="1:6" ht="15.75" hidden="1" thickBot="1" x14ac:dyDescent="0.3">
      <c r="A3360" t="s">
        <v>5</v>
      </c>
      <c r="B3360">
        <v>2090</v>
      </c>
      <c r="C3360" t="s">
        <v>25</v>
      </c>
      <c r="D3360" t="s">
        <v>32</v>
      </c>
      <c r="E3360">
        <v>168.08</v>
      </c>
      <c r="F3360" s="8"/>
    </row>
    <row r="3361" spans="1:6" ht="15.75" hidden="1" thickBot="1" x14ac:dyDescent="0.3">
      <c r="A3361" t="s">
        <v>5</v>
      </c>
      <c r="B3361">
        <v>2090</v>
      </c>
      <c r="C3361" t="s">
        <v>26</v>
      </c>
      <c r="D3361" t="s">
        <v>32</v>
      </c>
      <c r="E3361">
        <v>156.88999999999999</v>
      </c>
      <c r="F3361" s="8"/>
    </row>
    <row r="3362" spans="1:6" ht="15.75" hidden="1" thickBot="1" x14ac:dyDescent="0.3">
      <c r="A3362" t="s">
        <v>5</v>
      </c>
      <c r="B3362">
        <v>2090</v>
      </c>
      <c r="C3362" t="s">
        <v>6</v>
      </c>
      <c r="D3362" t="s">
        <v>33</v>
      </c>
      <c r="E3362">
        <v>0</v>
      </c>
      <c r="F3362" s="8"/>
    </row>
    <row r="3363" spans="1:6" ht="15.75" hidden="1" thickBot="1" x14ac:dyDescent="0.3">
      <c r="A3363" t="s">
        <v>5</v>
      </c>
      <c r="B3363">
        <v>2090</v>
      </c>
      <c r="C3363" t="s">
        <v>7</v>
      </c>
      <c r="D3363" t="s">
        <v>33</v>
      </c>
      <c r="E3363">
        <v>0</v>
      </c>
      <c r="F3363" s="8"/>
    </row>
    <row r="3364" spans="1:6" ht="15.75" hidden="1" thickBot="1" x14ac:dyDescent="0.3">
      <c r="A3364" t="s">
        <v>5</v>
      </c>
      <c r="B3364">
        <v>2090</v>
      </c>
      <c r="C3364" t="s">
        <v>8</v>
      </c>
      <c r="D3364" t="s">
        <v>33</v>
      </c>
      <c r="E3364">
        <v>0</v>
      </c>
      <c r="F3364" s="8"/>
    </row>
    <row r="3365" spans="1:6" ht="15.75" hidden="1" thickBot="1" x14ac:dyDescent="0.3">
      <c r="A3365" t="s">
        <v>5</v>
      </c>
      <c r="B3365">
        <v>2090</v>
      </c>
      <c r="C3365" t="s">
        <v>9</v>
      </c>
      <c r="D3365" t="s">
        <v>33</v>
      </c>
      <c r="E3365">
        <v>0</v>
      </c>
      <c r="F3365" s="8"/>
    </row>
    <row r="3366" spans="1:6" ht="15.75" hidden="1" thickBot="1" x14ac:dyDescent="0.3">
      <c r="A3366" t="s">
        <v>5</v>
      </c>
      <c r="B3366">
        <v>2090</v>
      </c>
      <c r="C3366" t="s">
        <v>10</v>
      </c>
      <c r="D3366" t="s">
        <v>33</v>
      </c>
      <c r="E3366">
        <v>48.05</v>
      </c>
      <c r="F3366" s="8"/>
    </row>
    <row r="3367" spans="1:6" ht="15.75" hidden="1" thickBot="1" x14ac:dyDescent="0.3">
      <c r="A3367" t="s">
        <v>5</v>
      </c>
      <c r="B3367">
        <v>2090</v>
      </c>
      <c r="C3367" t="s">
        <v>11</v>
      </c>
      <c r="D3367" t="s">
        <v>33</v>
      </c>
      <c r="E3367">
        <v>247.4</v>
      </c>
      <c r="F3367" s="8"/>
    </row>
    <row r="3368" spans="1:6" ht="15.75" hidden="1" thickBot="1" x14ac:dyDescent="0.3">
      <c r="A3368" t="s">
        <v>5</v>
      </c>
      <c r="B3368">
        <v>2090</v>
      </c>
      <c r="C3368" t="s">
        <v>12</v>
      </c>
      <c r="D3368" t="s">
        <v>33</v>
      </c>
      <c r="E3368">
        <v>322.51</v>
      </c>
      <c r="F3368" s="8"/>
    </row>
    <row r="3369" spans="1:6" ht="15.75" hidden="1" thickBot="1" x14ac:dyDescent="0.3">
      <c r="A3369" t="s">
        <v>5</v>
      </c>
      <c r="B3369">
        <v>2090</v>
      </c>
      <c r="C3369" t="s">
        <v>13</v>
      </c>
      <c r="D3369" t="s">
        <v>33</v>
      </c>
      <c r="E3369">
        <v>321.7</v>
      </c>
      <c r="F3369" s="8"/>
    </row>
    <row r="3370" spans="1:6" ht="15.75" hidden="1" thickBot="1" x14ac:dyDescent="0.3">
      <c r="A3370" t="s">
        <v>5</v>
      </c>
      <c r="B3370">
        <v>2090</v>
      </c>
      <c r="C3370" t="s">
        <v>14</v>
      </c>
      <c r="D3370" t="s">
        <v>33</v>
      </c>
      <c r="E3370">
        <v>318</v>
      </c>
      <c r="F3370" s="8"/>
    </row>
    <row r="3371" spans="1:6" ht="15.75" hidden="1" thickBot="1" x14ac:dyDescent="0.3">
      <c r="A3371" t="s">
        <v>5</v>
      </c>
      <c r="B3371">
        <v>2090</v>
      </c>
      <c r="C3371" t="s">
        <v>15</v>
      </c>
      <c r="D3371" t="s">
        <v>33</v>
      </c>
      <c r="E3371">
        <v>313.42</v>
      </c>
      <c r="F3371" s="8"/>
    </row>
    <row r="3372" spans="1:6" ht="15.75" hidden="1" thickBot="1" x14ac:dyDescent="0.3">
      <c r="A3372" t="s">
        <v>5</v>
      </c>
      <c r="B3372">
        <v>2090</v>
      </c>
      <c r="C3372" t="s">
        <v>16</v>
      </c>
      <c r="D3372" t="s">
        <v>33</v>
      </c>
      <c r="E3372">
        <v>311.95999999999998</v>
      </c>
      <c r="F3372" s="8"/>
    </row>
    <row r="3373" spans="1:6" ht="15.75" hidden="1" thickBot="1" x14ac:dyDescent="0.3">
      <c r="A3373" t="s">
        <v>5</v>
      </c>
      <c r="B3373">
        <v>2090</v>
      </c>
      <c r="C3373" t="s">
        <v>17</v>
      </c>
      <c r="D3373" t="s">
        <v>33</v>
      </c>
      <c r="E3373">
        <v>313.85000000000002</v>
      </c>
      <c r="F3373" s="8"/>
    </row>
    <row r="3374" spans="1:6" ht="15.75" hidden="1" thickBot="1" x14ac:dyDescent="0.3">
      <c r="A3374" t="s">
        <v>5</v>
      </c>
      <c r="B3374">
        <v>2090</v>
      </c>
      <c r="C3374" t="s">
        <v>18</v>
      </c>
      <c r="D3374" t="s">
        <v>33</v>
      </c>
      <c r="E3374">
        <v>311.72000000000003</v>
      </c>
      <c r="F3374" s="8"/>
    </row>
    <row r="3375" spans="1:6" ht="15.75" hidden="1" thickBot="1" x14ac:dyDescent="0.3">
      <c r="A3375" t="s">
        <v>5</v>
      </c>
      <c r="B3375">
        <v>2090</v>
      </c>
      <c r="C3375" t="s">
        <v>19</v>
      </c>
      <c r="D3375" t="s">
        <v>33</v>
      </c>
      <c r="E3375">
        <v>299.77</v>
      </c>
      <c r="F3375" s="8"/>
    </row>
    <row r="3376" spans="1:6" ht="15.75" hidden="1" thickBot="1" x14ac:dyDescent="0.3">
      <c r="A3376" t="s">
        <v>5</v>
      </c>
      <c r="B3376">
        <v>2090</v>
      </c>
      <c r="C3376" t="s">
        <v>20</v>
      </c>
      <c r="D3376" t="s">
        <v>33</v>
      </c>
      <c r="E3376">
        <v>281.47000000000003</v>
      </c>
      <c r="F3376" s="8"/>
    </row>
    <row r="3377" spans="1:37" ht="15.75" hidden="1" thickBot="1" x14ac:dyDescent="0.3">
      <c r="A3377" t="s">
        <v>5</v>
      </c>
      <c r="B3377">
        <v>2090</v>
      </c>
      <c r="C3377" t="s">
        <v>21</v>
      </c>
      <c r="D3377" t="s">
        <v>33</v>
      </c>
      <c r="E3377">
        <v>259.87</v>
      </c>
      <c r="F3377" s="8"/>
    </row>
    <row r="3378" spans="1:37" ht="15.75" hidden="1" thickBot="1" x14ac:dyDescent="0.3">
      <c r="A3378" t="s">
        <v>5</v>
      </c>
      <c r="B3378">
        <v>2090</v>
      </c>
      <c r="C3378" t="s">
        <v>22</v>
      </c>
      <c r="D3378" t="s">
        <v>33</v>
      </c>
      <c r="E3378">
        <v>236.82</v>
      </c>
      <c r="F3378" s="8"/>
    </row>
    <row r="3379" spans="1:37" ht="15.75" hidden="1" thickBot="1" x14ac:dyDescent="0.3">
      <c r="A3379" t="s">
        <v>5</v>
      </c>
      <c r="B3379">
        <v>2090</v>
      </c>
      <c r="C3379" t="s">
        <v>23</v>
      </c>
      <c r="D3379" t="s">
        <v>33</v>
      </c>
      <c r="E3379">
        <v>203.77</v>
      </c>
      <c r="F3379" s="8"/>
    </row>
    <row r="3380" spans="1:37" ht="15.75" hidden="1" thickBot="1" x14ac:dyDescent="0.3">
      <c r="A3380" t="s">
        <v>5</v>
      </c>
      <c r="B3380">
        <v>2090</v>
      </c>
      <c r="C3380" t="s">
        <v>24</v>
      </c>
      <c r="D3380" t="s">
        <v>33</v>
      </c>
      <c r="E3380">
        <v>174.47</v>
      </c>
      <c r="F3380" s="8"/>
    </row>
    <row r="3381" spans="1:37" ht="15.75" hidden="1" thickBot="1" x14ac:dyDescent="0.3">
      <c r="A3381" t="s">
        <v>5</v>
      </c>
      <c r="B3381">
        <v>2090</v>
      </c>
      <c r="C3381" t="s">
        <v>25</v>
      </c>
      <c r="D3381" t="s">
        <v>33</v>
      </c>
      <c r="E3381">
        <v>129</v>
      </c>
      <c r="F3381" s="8"/>
    </row>
    <row r="3382" spans="1:37" ht="15.75" hidden="1" thickBot="1" x14ac:dyDescent="0.3">
      <c r="A3382" t="s">
        <v>5</v>
      </c>
      <c r="B3382">
        <v>2090</v>
      </c>
      <c r="C3382" t="s">
        <v>26</v>
      </c>
      <c r="D3382" t="s">
        <v>33</v>
      </c>
      <c r="E3382">
        <v>107.15</v>
      </c>
      <c r="F3382" s="12"/>
    </row>
    <row r="3383" spans="1:37" ht="15.75" thickBot="1" x14ac:dyDescent="0.3">
      <c r="A3383" t="s">
        <v>5</v>
      </c>
      <c r="B3383">
        <v>2095</v>
      </c>
      <c r="C3383" t="s">
        <v>6</v>
      </c>
      <c r="D3383" t="s">
        <v>27</v>
      </c>
      <c r="E3383">
        <v>391.39</v>
      </c>
      <c r="F3383" s="4">
        <f t="shared" ref="F3383" si="803">E3383+E3384+E3385+E3407+E3428+E3449+E3470+E3491+E3512</f>
        <v>1612.9499999999998</v>
      </c>
      <c r="G3383" s="17">
        <f t="shared" ref="G3383:G3389" si="804">F3383/1000</f>
        <v>1.6129499999999999</v>
      </c>
      <c r="H3383" s="18" t="s">
        <v>157</v>
      </c>
      <c r="I3383" s="17">
        <f t="shared" ref="I3383" si="805">E3383+E3384+E3385</f>
        <v>1199.4199999999998</v>
      </c>
      <c r="J3383" s="19">
        <f t="shared" ref="J3383:J3389" si="806">I3383/1000</f>
        <v>1.1994199999999999</v>
      </c>
      <c r="K3383" s="18" t="s">
        <v>137</v>
      </c>
      <c r="L3383">
        <f>SUM(N3383:O3383)</f>
        <v>1.7876799999999997</v>
      </c>
      <c r="M3383" s="17">
        <f t="shared" ref="M3383" si="807">G3383</f>
        <v>1.6129499999999999</v>
      </c>
      <c r="N3383" s="19">
        <f t="shared" ref="N3383" si="808">J3398+J3399+J3400</f>
        <v>2.5610000000000001E-2</v>
      </c>
      <c r="O3383" s="19">
        <f t="shared" ref="O3383" si="809">J3401+J3402</f>
        <v>1.7620699999999998</v>
      </c>
      <c r="P3383" s="19">
        <f t="shared" ref="P3383" si="810">J3403</f>
        <v>6.2754200000000004</v>
      </c>
      <c r="Q3383" s="18">
        <f t="shared" ref="Q3383" si="811">O3383/N3383</f>
        <v>68.803982819211242</v>
      </c>
      <c r="R3383" s="5">
        <f t="shared" ref="R3383" si="812">J3383</f>
        <v>1.1994199999999999</v>
      </c>
      <c r="S3383" s="6">
        <f>J3384+J3385+J3386+J3391+J3392+J3393</f>
        <v>0.51661000000000001</v>
      </c>
      <c r="T3383" s="6">
        <f>J3387+J3388+J3394+J3395</f>
        <v>7.9600200000000001</v>
      </c>
      <c r="U3383" s="6"/>
      <c r="V3383" s="7">
        <f t="shared" ref="V3383" si="813">T3383/S3383</f>
        <v>15.408180252027641</v>
      </c>
      <c r="W3383" s="5">
        <f>J3383</f>
        <v>1.1994199999999999</v>
      </c>
      <c r="X3383" s="6">
        <f>J3384+J3385+J3386</f>
        <v>0.3664</v>
      </c>
      <c r="Y3383" s="6">
        <f>J3387+J3388</f>
        <v>4.3613900000000001</v>
      </c>
      <c r="Z3383" s="6">
        <f>J3389</f>
        <v>3.7488400000000004</v>
      </c>
      <c r="AA3383" s="7">
        <f>Y3383/X3383</f>
        <v>11.903356986899563</v>
      </c>
      <c r="AB3383" s="5">
        <f>G3383</f>
        <v>1.6129499999999999</v>
      </c>
      <c r="AC3383" s="6">
        <f>G3384+G3385+G3386</f>
        <v>4.6940000000000003E-2</v>
      </c>
      <c r="AD3383" s="6">
        <f>G3387+G3388</f>
        <v>4.2673199999999998</v>
      </c>
      <c r="AE3383" s="6">
        <f>G3389</f>
        <v>3.7488400000000004</v>
      </c>
      <c r="AF3383" s="7">
        <f>AD3383/AC3383</f>
        <v>90.910097997443529</v>
      </c>
      <c r="AG3383" s="5">
        <f>G3383</f>
        <v>1.6129499999999999</v>
      </c>
      <c r="AH3383" s="6">
        <f>G3384+G3385+G3386+G3387</f>
        <v>1.7965199999999999</v>
      </c>
      <c r="AI3383" s="6">
        <f>+G3388</f>
        <v>2.5177400000000003</v>
      </c>
      <c r="AJ3383" s="6">
        <f>G3389</f>
        <v>3.7488400000000004</v>
      </c>
      <c r="AK3383" s="7">
        <f>AI3383/AH3383</f>
        <v>1.4014539220270303</v>
      </c>
    </row>
    <row r="3384" spans="1:37" ht="15.75" hidden="1" thickBot="1" x14ac:dyDescent="0.3">
      <c r="A3384" t="s">
        <v>5</v>
      </c>
      <c r="B3384">
        <v>2095</v>
      </c>
      <c r="C3384" t="s">
        <v>7</v>
      </c>
      <c r="D3384" t="s">
        <v>27</v>
      </c>
      <c r="E3384">
        <v>400.7</v>
      </c>
      <c r="F3384" s="8">
        <f t="shared" ref="F3384" si="814">E3408+E3409+E3410+E3411+E3412+E3413+E3414+E3415+E3416+E3429+E3430+E3431+E3432+E3433+E3434+E3435+E3436+E3437</f>
        <v>4.3099999999999996</v>
      </c>
      <c r="G3384" s="5">
        <f t="shared" si="804"/>
        <v>4.3099999999999996E-3</v>
      </c>
      <c r="H3384" s="7" t="s">
        <v>43</v>
      </c>
      <c r="I3384" s="5">
        <f t="shared" ref="I3384" si="815">E3407+E3408+E3409+E3410+E3411+E3412+E3413+E3414+E3415+E3416+E3428+E3429+E3430+E3431+E3432+E3433+E3434+E3435+E3436+E3437</f>
        <v>4.72</v>
      </c>
      <c r="J3384" s="6">
        <f t="shared" si="806"/>
        <v>4.7199999999999994E-3</v>
      </c>
      <c r="K3384" s="7" t="s">
        <v>43</v>
      </c>
      <c r="M3384" s="5"/>
      <c r="N3384" s="6"/>
      <c r="O3384" s="6"/>
      <c r="P3384" s="6"/>
      <c r="Q3384" s="7"/>
      <c r="R3384" s="5"/>
      <c r="S3384" s="6"/>
      <c r="T3384" s="6"/>
      <c r="U3384" s="6"/>
      <c r="V3384" s="6"/>
      <c r="W3384" s="5"/>
      <c r="X3384" s="6"/>
      <c r="Y3384" s="6"/>
      <c r="Z3384" s="6"/>
      <c r="AA3384" s="6"/>
      <c r="AB3384" s="5"/>
      <c r="AC3384" s="6"/>
      <c r="AD3384" s="6"/>
      <c r="AE3384" s="6"/>
      <c r="AF3384" s="6"/>
      <c r="AG3384" s="5"/>
      <c r="AH3384" s="6"/>
      <c r="AI3384" s="6"/>
      <c r="AJ3384" s="6"/>
      <c r="AK3384" s="7"/>
    </row>
    <row r="3385" spans="1:37" ht="15.75" hidden="1" thickBot="1" x14ac:dyDescent="0.3">
      <c r="A3385" t="s">
        <v>5</v>
      </c>
      <c r="B3385">
        <v>2095</v>
      </c>
      <c r="C3385" t="s">
        <v>8</v>
      </c>
      <c r="D3385" t="s">
        <v>27</v>
      </c>
      <c r="E3385">
        <v>407.33</v>
      </c>
      <c r="F3385" s="8">
        <f t="shared" ref="F3385" si="816">E3450+E3451+E3452+E3453+E3454+E3455+E3456+E3457+E3458</f>
        <v>1.85</v>
      </c>
      <c r="G3385" s="5">
        <f t="shared" si="804"/>
        <v>1.8500000000000001E-3</v>
      </c>
      <c r="H3385" s="7" t="s">
        <v>30</v>
      </c>
      <c r="I3385" s="5">
        <f t="shared" ref="I3385" si="817">E3449+E3450+E3451+E3452+E3453+E3454+E3455+E3456+E3457+E3458</f>
        <v>28.689999999999994</v>
      </c>
      <c r="J3385" s="6">
        <f t="shared" si="806"/>
        <v>2.8689999999999993E-2</v>
      </c>
      <c r="K3385" s="7" t="s">
        <v>30</v>
      </c>
      <c r="M3385" s="5"/>
      <c r="N3385" s="6"/>
      <c r="O3385" s="6"/>
      <c r="P3385" s="6"/>
      <c r="Q3385" s="7"/>
      <c r="R3385" s="5"/>
      <c r="S3385" s="6"/>
      <c r="T3385" s="6"/>
      <c r="U3385" s="6"/>
      <c r="V3385" s="6"/>
      <c r="W3385" s="5"/>
      <c r="X3385" s="6"/>
      <c r="Y3385" s="6"/>
      <c r="Z3385" s="6"/>
      <c r="AA3385" s="6"/>
      <c r="AB3385" s="5"/>
      <c r="AC3385" s="6"/>
      <c r="AD3385" s="6"/>
      <c r="AE3385" s="6"/>
      <c r="AF3385" s="6"/>
      <c r="AG3385" s="5"/>
      <c r="AH3385" s="6"/>
      <c r="AI3385" s="6"/>
      <c r="AJ3385" s="6"/>
      <c r="AK3385" s="7"/>
    </row>
    <row r="3386" spans="1:37" ht="15.75" hidden="1" thickBot="1" x14ac:dyDescent="0.3">
      <c r="A3386" t="s">
        <v>5</v>
      </c>
      <c r="B3386">
        <v>2095</v>
      </c>
      <c r="C3386" t="s">
        <v>9</v>
      </c>
      <c r="D3386" t="s">
        <v>27</v>
      </c>
      <c r="E3386">
        <v>0</v>
      </c>
      <c r="F3386" s="8">
        <f t="shared" ref="F3386" si="818">E3471+E3472+E3473+E3474+E3475+E3476+E3477+E3478+E3479</f>
        <v>40.78</v>
      </c>
      <c r="G3386" s="5">
        <f t="shared" si="804"/>
        <v>4.0780000000000004E-2</v>
      </c>
      <c r="H3386" s="7" t="s">
        <v>44</v>
      </c>
      <c r="I3386" s="5">
        <f t="shared" ref="I3386" si="819">E3470+E3471+E3472+E3473+E3474+E3475+E3476+E3477+E3478+E3479</f>
        <v>332.99</v>
      </c>
      <c r="J3386" s="6">
        <f t="shared" si="806"/>
        <v>0.33299000000000001</v>
      </c>
      <c r="K3386" s="7" t="s">
        <v>44</v>
      </c>
      <c r="M3386" s="5"/>
      <c r="N3386" s="6"/>
      <c r="O3386" s="6"/>
      <c r="P3386" s="6"/>
      <c r="Q3386" s="7"/>
      <c r="R3386" s="5"/>
      <c r="S3386" s="6"/>
      <c r="T3386" s="6"/>
      <c r="U3386" s="6"/>
      <c r="V3386" s="6"/>
      <c r="W3386" s="5"/>
      <c r="X3386" s="6"/>
      <c r="Y3386" s="6"/>
      <c r="Z3386" s="6"/>
      <c r="AA3386" s="6"/>
      <c r="AB3386" s="5"/>
      <c r="AC3386" s="6"/>
      <c r="AD3386" s="6"/>
      <c r="AE3386" s="6"/>
      <c r="AF3386" s="6"/>
      <c r="AG3386" s="5"/>
      <c r="AH3386" s="6"/>
      <c r="AI3386" s="6"/>
      <c r="AJ3386" s="6"/>
      <c r="AK3386" s="7"/>
    </row>
    <row r="3387" spans="1:37" ht="15.75" hidden="1" thickBot="1" x14ac:dyDescent="0.3">
      <c r="A3387" t="s">
        <v>5</v>
      </c>
      <c r="B3387">
        <v>2095</v>
      </c>
      <c r="C3387" t="s">
        <v>10</v>
      </c>
      <c r="D3387" t="s">
        <v>27</v>
      </c>
      <c r="E3387">
        <v>0</v>
      </c>
      <c r="F3387" s="8">
        <f t="shared" ref="F3387" si="820">+E3492+E3493+E3494+E3495+E3496+E3497+E3498+E3499+E3500</f>
        <v>1749.58</v>
      </c>
      <c r="G3387" s="5">
        <f t="shared" si="804"/>
        <v>1.7495799999999999</v>
      </c>
      <c r="H3387" s="7" t="s">
        <v>45</v>
      </c>
      <c r="I3387" s="5">
        <f t="shared" ref="I3387" si="821">E3491+E3492+E3493+E3494+E3495+E3496+E3497+E3498+E3499+E3500</f>
        <v>1843.65</v>
      </c>
      <c r="J3387" s="6">
        <f t="shared" si="806"/>
        <v>1.84365</v>
      </c>
      <c r="K3387" s="7" t="s">
        <v>45</v>
      </c>
      <c r="M3387" s="5"/>
      <c r="N3387" s="6"/>
      <c r="O3387" s="6"/>
      <c r="P3387" s="6"/>
      <c r="Q3387" s="7"/>
      <c r="R3387" s="5"/>
      <c r="S3387" s="6"/>
      <c r="T3387" s="6"/>
      <c r="U3387" s="6"/>
      <c r="V3387" s="6"/>
      <c r="W3387" s="5"/>
      <c r="X3387" s="6"/>
      <c r="Y3387" s="6"/>
      <c r="Z3387" s="6"/>
      <c r="AA3387" s="6"/>
      <c r="AB3387" s="5"/>
      <c r="AC3387" s="6"/>
      <c r="AD3387" s="6"/>
      <c r="AE3387" s="6"/>
      <c r="AF3387" s="6"/>
      <c r="AG3387" s="5"/>
      <c r="AH3387" s="6"/>
      <c r="AI3387" s="6"/>
      <c r="AJ3387" s="6"/>
      <c r="AK3387" s="7"/>
    </row>
    <row r="3388" spans="1:37" ht="15.75" hidden="1" thickBot="1" x14ac:dyDescent="0.3">
      <c r="A3388" t="s">
        <v>5</v>
      </c>
      <c r="B3388">
        <v>2095</v>
      </c>
      <c r="C3388" t="s">
        <v>11</v>
      </c>
      <c r="D3388" t="s">
        <v>27</v>
      </c>
      <c r="E3388">
        <v>0</v>
      </c>
      <c r="F3388" s="8">
        <f t="shared" ref="F3388" si="822">E3513+E3514+E3515+E3516+E3517+E3518+E3519+E3520+E3521</f>
        <v>2517.7400000000002</v>
      </c>
      <c r="G3388" s="5">
        <f t="shared" si="804"/>
        <v>2.5177400000000003</v>
      </c>
      <c r="H3388" s="7" t="s">
        <v>46</v>
      </c>
      <c r="I3388" s="5">
        <f t="shared" ref="I3388" si="823">E3512+E3513+E3514+E3515+E3516+E3517+E3518+E3519+E3520+E3521</f>
        <v>2517.7400000000002</v>
      </c>
      <c r="J3388" s="6">
        <f t="shared" si="806"/>
        <v>2.5177400000000003</v>
      </c>
      <c r="K3388" s="7" t="s">
        <v>46</v>
      </c>
      <c r="M3388" s="5"/>
      <c r="N3388" s="6"/>
      <c r="O3388" s="6"/>
      <c r="P3388" s="6"/>
      <c r="Q3388" s="7"/>
      <c r="R3388" s="5"/>
      <c r="S3388" s="6"/>
      <c r="T3388" s="6"/>
      <c r="U3388" s="6"/>
      <c r="V3388" s="6"/>
      <c r="W3388" s="5"/>
      <c r="X3388" s="6"/>
      <c r="Y3388" s="6"/>
      <c r="Z3388" s="6"/>
      <c r="AA3388" s="6"/>
      <c r="AB3388" s="5"/>
      <c r="AC3388" s="6"/>
      <c r="AD3388" s="6"/>
      <c r="AE3388" s="6"/>
      <c r="AF3388" s="6"/>
      <c r="AG3388" s="5"/>
      <c r="AH3388" s="6"/>
      <c r="AI3388" s="6"/>
      <c r="AJ3388" s="6"/>
      <c r="AK3388" s="7"/>
    </row>
    <row r="3389" spans="1:37" ht="15.75" hidden="1" thickBot="1" x14ac:dyDescent="0.3">
      <c r="A3389" t="s">
        <v>5</v>
      </c>
      <c r="B3389">
        <v>2095</v>
      </c>
      <c r="C3389" t="s">
        <v>12</v>
      </c>
      <c r="D3389" t="s">
        <v>27</v>
      </c>
      <c r="E3389">
        <v>0</v>
      </c>
      <c r="F3389" s="8">
        <f t="shared" ref="F3389" si="824">E3417+E3418+E3419+E3420+E3421+E3422+E3423+E3424+E3438+E3439+E3440+E3441+E3442+E3443+E3444+E3445+E3459+E3460+E3461+E3462+E3463+E3464+E3465+E3466+E3480+E3481+E3482+E3483+E3484+E3485+E3486+E3487+E3501+E3502+E3503+E3504+E3505+E3506+E3507+E3508+E3522+E3523+E3524+E3525+E3526+E3527+E3528+E3529</f>
        <v>3748.8400000000006</v>
      </c>
      <c r="G3389" s="9">
        <f t="shared" si="804"/>
        <v>3.7488400000000004</v>
      </c>
      <c r="H3389" s="11" t="s">
        <v>158</v>
      </c>
      <c r="I3389" s="9">
        <f t="shared" ref="I3389" si="825">E3417+E3418+E3419+E3420+E3421+E3422+E3423+E3424+E3438+E3439+E3440+E3441+E3442+E3443+E3444+E3445+E3459+E3460+E3461+E3462+E3463+E3464+E3465+E3466+E3480+E3481+E3482+E3483+E3484+E3485+E3486+E3487+E3501+E3502+E3503+E3504+E3505+E3506+E3507+E3508+E3522+E3523+E3524+E3525+E3526+E3527+E3528+E3529</f>
        <v>3748.8400000000006</v>
      </c>
      <c r="J3389" s="10">
        <f t="shared" si="806"/>
        <v>3.7488400000000004</v>
      </c>
      <c r="K3389" s="11" t="s">
        <v>158</v>
      </c>
      <c r="M3389" s="9"/>
      <c r="N3389" s="10"/>
      <c r="O3389" s="10"/>
      <c r="P3389" s="10"/>
      <c r="Q3389" s="11"/>
      <c r="R3389" s="9"/>
      <c r="S3389" s="10"/>
      <c r="T3389" s="10"/>
      <c r="U3389" s="10"/>
      <c r="V3389" s="10"/>
      <c r="W3389" s="9"/>
      <c r="X3389" s="10"/>
      <c r="Y3389" s="10"/>
      <c r="Z3389" s="10"/>
      <c r="AA3389" s="10"/>
      <c r="AB3389" s="9"/>
      <c r="AC3389" s="10"/>
      <c r="AD3389" s="10"/>
      <c r="AE3389" s="10"/>
      <c r="AF3389" s="10"/>
      <c r="AG3389" s="9"/>
      <c r="AH3389" s="10"/>
      <c r="AI3389" s="10"/>
      <c r="AJ3389" s="10"/>
      <c r="AK3389" s="11"/>
    </row>
    <row r="3390" spans="1:37" ht="15.75" hidden="1" thickBot="1" x14ac:dyDescent="0.3">
      <c r="A3390" t="s">
        <v>5</v>
      </c>
      <c r="B3390">
        <v>2095</v>
      </c>
      <c r="C3390" t="s">
        <v>13</v>
      </c>
      <c r="D3390" t="s">
        <v>27</v>
      </c>
      <c r="E3390">
        <v>0</v>
      </c>
      <c r="F3390" s="8"/>
    </row>
    <row r="3391" spans="1:37" ht="15.75" hidden="1" thickBot="1" x14ac:dyDescent="0.3">
      <c r="A3391" t="s">
        <v>5</v>
      </c>
      <c r="B3391">
        <v>2095</v>
      </c>
      <c r="C3391" t="s">
        <v>14</v>
      </c>
      <c r="D3391" t="s">
        <v>27</v>
      </c>
      <c r="E3391">
        <v>0</v>
      </c>
      <c r="F3391" s="8"/>
      <c r="H3391" s="20" t="s">
        <v>62</v>
      </c>
      <c r="I3391" s="19">
        <f t="shared" ref="I3391" si="826">E3417+E3418+E3419+E3420+E3421+E3422+E3423+E3424+E3438+E3439+E3440+E3441+E3442+E3443+E3444+E3445</f>
        <v>3.3000000000000003</v>
      </c>
      <c r="J3391" s="19">
        <f t="shared" ref="J3391:J3395" si="827">I3391/1000</f>
        <v>3.3000000000000004E-3</v>
      </c>
      <c r="K3391" s="18" t="s">
        <v>43</v>
      </c>
    </row>
    <row r="3392" spans="1:37" ht="15.75" hidden="1" thickBot="1" x14ac:dyDescent="0.3">
      <c r="A3392" t="s">
        <v>5</v>
      </c>
      <c r="B3392">
        <v>2095</v>
      </c>
      <c r="C3392" t="s">
        <v>15</v>
      </c>
      <c r="D3392" t="s">
        <v>27</v>
      </c>
      <c r="E3392">
        <v>0</v>
      </c>
      <c r="F3392" s="8"/>
      <c r="H3392" s="5"/>
      <c r="I3392" s="6">
        <f t="shared" ref="I3392" si="828">E3459+E3460+E3461+E3462+E3463+E3464+E3465+E3466</f>
        <v>11.430000000000001</v>
      </c>
      <c r="J3392" s="6">
        <f t="shared" si="827"/>
        <v>1.1430000000000001E-2</v>
      </c>
      <c r="K3392" s="7" t="s">
        <v>30</v>
      </c>
    </row>
    <row r="3393" spans="1:11" ht="15.75" hidden="1" thickBot="1" x14ac:dyDescent="0.3">
      <c r="A3393" t="s">
        <v>5</v>
      </c>
      <c r="B3393">
        <v>2095</v>
      </c>
      <c r="C3393" t="s">
        <v>16</v>
      </c>
      <c r="D3393" t="s">
        <v>27</v>
      </c>
      <c r="E3393">
        <v>0</v>
      </c>
      <c r="F3393" s="8"/>
      <c r="H3393" s="5"/>
      <c r="I3393" s="6">
        <f t="shared" ref="I3393" si="829">E3480+E3481+E3482+E3483+E3484+E3485+E3486+E3487</f>
        <v>135.47999999999999</v>
      </c>
      <c r="J3393" s="6">
        <f t="shared" si="827"/>
        <v>0.13547999999999999</v>
      </c>
      <c r="K3393" s="7" t="s">
        <v>44</v>
      </c>
    </row>
    <row r="3394" spans="1:11" ht="15.75" hidden="1" thickBot="1" x14ac:dyDescent="0.3">
      <c r="A3394" t="s">
        <v>5</v>
      </c>
      <c r="B3394">
        <v>2095</v>
      </c>
      <c r="C3394" t="s">
        <v>17</v>
      </c>
      <c r="D3394" t="s">
        <v>27</v>
      </c>
      <c r="E3394">
        <v>0</v>
      </c>
      <c r="F3394" s="8"/>
      <c r="H3394" s="5"/>
      <c r="I3394" s="6">
        <f t="shared" ref="I3394" si="830">E3501+E3502+E3503+E3504+E3505+E3506+E3507+E3508</f>
        <v>1774.65</v>
      </c>
      <c r="J3394" s="6">
        <f t="shared" si="827"/>
        <v>1.7746500000000001</v>
      </c>
      <c r="K3394" s="7" t="s">
        <v>45</v>
      </c>
    </row>
    <row r="3395" spans="1:11" ht="15.75" hidden="1" thickBot="1" x14ac:dyDescent="0.3">
      <c r="A3395" t="s">
        <v>5</v>
      </c>
      <c r="B3395">
        <v>2095</v>
      </c>
      <c r="C3395" t="s">
        <v>18</v>
      </c>
      <c r="D3395" t="s">
        <v>27</v>
      </c>
      <c r="E3395">
        <v>0</v>
      </c>
      <c r="F3395" s="8"/>
      <c r="H3395" s="9"/>
      <c r="I3395" s="10">
        <f t="shared" ref="I3395" si="831">E3522+E3523+E3524+E3525+E3526+E3527+E3528+E3529</f>
        <v>1823.98</v>
      </c>
      <c r="J3395" s="10">
        <f t="shared" si="827"/>
        <v>1.8239799999999999</v>
      </c>
      <c r="K3395" s="11" t="s">
        <v>46</v>
      </c>
    </row>
    <row r="3396" spans="1:11" ht="15.75" hidden="1" thickBot="1" x14ac:dyDescent="0.3">
      <c r="A3396" t="s">
        <v>5</v>
      </c>
      <c r="B3396">
        <v>2095</v>
      </c>
      <c r="C3396" t="s">
        <v>19</v>
      </c>
      <c r="D3396" t="s">
        <v>27</v>
      </c>
      <c r="E3396">
        <v>0</v>
      </c>
      <c r="F3396" s="8"/>
    </row>
    <row r="3397" spans="1:11" ht="15.75" hidden="1" thickBot="1" x14ac:dyDescent="0.3">
      <c r="A3397" t="s">
        <v>5</v>
      </c>
      <c r="B3397">
        <v>2095</v>
      </c>
      <c r="C3397" t="s">
        <v>20</v>
      </c>
      <c r="D3397" t="s">
        <v>27</v>
      </c>
      <c r="E3397">
        <v>0</v>
      </c>
      <c r="F3397" s="8"/>
    </row>
    <row r="3398" spans="1:11" ht="15.75" hidden="1" thickBot="1" x14ac:dyDescent="0.3">
      <c r="A3398" t="s">
        <v>5</v>
      </c>
      <c r="B3398">
        <v>2095</v>
      </c>
      <c r="C3398" t="s">
        <v>21</v>
      </c>
      <c r="D3398" t="s">
        <v>27</v>
      </c>
      <c r="E3398">
        <v>0</v>
      </c>
      <c r="F3398" s="8"/>
      <c r="H3398" s="20" t="s">
        <v>159</v>
      </c>
      <c r="I3398" s="19">
        <f t="shared" ref="I3398" si="832">SUM(E3408:E3411)+SUM(E3429:E3432)</f>
        <v>1.79</v>
      </c>
      <c r="J3398" s="19">
        <f t="shared" ref="J3398:J3403" si="833">I3398/1000</f>
        <v>1.7900000000000001E-3</v>
      </c>
      <c r="K3398" s="18" t="s">
        <v>43</v>
      </c>
    </row>
    <row r="3399" spans="1:11" ht="15.75" hidden="1" thickBot="1" x14ac:dyDescent="0.3">
      <c r="A3399" t="s">
        <v>5</v>
      </c>
      <c r="B3399">
        <v>2095</v>
      </c>
      <c r="C3399" t="s">
        <v>22</v>
      </c>
      <c r="D3399" t="s">
        <v>27</v>
      </c>
      <c r="E3399">
        <v>0</v>
      </c>
      <c r="F3399" s="8"/>
      <c r="H3399" s="5"/>
      <c r="I3399" s="6">
        <f t="shared" ref="I3399" si="834">SUM(E3450:E3453)</f>
        <v>0.24</v>
      </c>
      <c r="J3399" s="6">
        <f t="shared" si="833"/>
        <v>2.3999999999999998E-4</v>
      </c>
      <c r="K3399" s="7" t="s">
        <v>30</v>
      </c>
    </row>
    <row r="3400" spans="1:11" ht="15.75" hidden="1" thickBot="1" x14ac:dyDescent="0.3">
      <c r="A3400" t="s">
        <v>5</v>
      </c>
      <c r="B3400">
        <v>2095</v>
      </c>
      <c r="C3400" t="s">
        <v>23</v>
      </c>
      <c r="D3400" t="s">
        <v>27</v>
      </c>
      <c r="E3400">
        <v>0</v>
      </c>
      <c r="F3400" s="8"/>
      <c r="H3400" s="5"/>
      <c r="I3400" s="6">
        <f t="shared" ref="I3400" si="835">SUM(E3471:E3474)</f>
        <v>23.580000000000002</v>
      </c>
      <c r="J3400" s="6">
        <f t="shared" si="833"/>
        <v>2.358E-2</v>
      </c>
      <c r="K3400" s="7" t="s">
        <v>44</v>
      </c>
    </row>
    <row r="3401" spans="1:11" ht="15.75" hidden="1" thickBot="1" x14ac:dyDescent="0.3">
      <c r="A3401" t="s">
        <v>5</v>
      </c>
      <c r="B3401">
        <v>2095</v>
      </c>
      <c r="C3401" t="s">
        <v>24</v>
      </c>
      <c r="D3401" t="s">
        <v>27</v>
      </c>
      <c r="E3401">
        <v>0</v>
      </c>
      <c r="F3401" s="8"/>
      <c r="H3401" s="5"/>
      <c r="I3401" s="6">
        <f t="shared" ref="I3401" si="836">SUM(E3492:E3495)</f>
        <v>824.91999999999985</v>
      </c>
      <c r="J3401" s="6">
        <f t="shared" si="833"/>
        <v>0.82491999999999988</v>
      </c>
      <c r="K3401" s="7" t="s">
        <v>45</v>
      </c>
    </row>
    <row r="3402" spans="1:11" ht="15.75" hidden="1" thickBot="1" x14ac:dyDescent="0.3">
      <c r="A3402" t="s">
        <v>5</v>
      </c>
      <c r="B3402">
        <v>2095</v>
      </c>
      <c r="C3402" t="s">
        <v>25</v>
      </c>
      <c r="D3402" t="s">
        <v>27</v>
      </c>
      <c r="E3402">
        <v>0</v>
      </c>
      <c r="F3402" s="8"/>
      <c r="H3402" s="9"/>
      <c r="I3402" s="10">
        <f t="shared" ref="I3402" si="837">SUM(E3513:E3516)</f>
        <v>937.15</v>
      </c>
      <c r="J3402" s="10">
        <f t="shared" si="833"/>
        <v>0.93714999999999993</v>
      </c>
      <c r="K3402" s="11" t="s">
        <v>46</v>
      </c>
    </row>
    <row r="3403" spans="1:11" ht="15.75" hidden="1" thickBot="1" x14ac:dyDescent="0.3">
      <c r="A3403" t="s">
        <v>5</v>
      </c>
      <c r="B3403">
        <v>2095</v>
      </c>
      <c r="C3403" t="s">
        <v>26</v>
      </c>
      <c r="D3403" t="s">
        <v>27</v>
      </c>
      <c r="E3403">
        <v>0</v>
      </c>
      <c r="F3403" s="8"/>
      <c r="I3403">
        <f t="shared" ref="I3403" si="838">SUM(E3412:E3424)+SUM(E3433:E3445)+SUM(E3454:E3466)+SUM(E3475:E3487)+SUM(E3496:E3508)+SUM(E3517:E3529)</f>
        <v>6275.42</v>
      </c>
      <c r="J3403" s="6">
        <f t="shared" si="833"/>
        <v>6.2754200000000004</v>
      </c>
      <c r="K3403" s="6" t="s">
        <v>160</v>
      </c>
    </row>
    <row r="3404" spans="1:11" ht="15.75" hidden="1" thickBot="1" x14ac:dyDescent="0.3">
      <c r="A3404" t="s">
        <v>5</v>
      </c>
      <c r="B3404">
        <v>2095</v>
      </c>
      <c r="C3404" t="s">
        <v>6</v>
      </c>
      <c r="D3404" t="s">
        <v>28</v>
      </c>
      <c r="E3404">
        <v>0</v>
      </c>
      <c r="F3404" s="8"/>
    </row>
    <row r="3405" spans="1:11" ht="15.75" hidden="1" thickBot="1" x14ac:dyDescent="0.3">
      <c r="A3405" t="s">
        <v>5</v>
      </c>
      <c r="B3405">
        <v>2095</v>
      </c>
      <c r="C3405" t="s">
        <v>7</v>
      </c>
      <c r="D3405" t="s">
        <v>28</v>
      </c>
      <c r="E3405">
        <v>0</v>
      </c>
      <c r="F3405" s="8"/>
    </row>
    <row r="3406" spans="1:11" ht="15.75" hidden="1" thickBot="1" x14ac:dyDescent="0.3">
      <c r="A3406" t="s">
        <v>5</v>
      </c>
      <c r="B3406">
        <v>2095</v>
      </c>
      <c r="C3406" t="s">
        <v>8</v>
      </c>
      <c r="D3406" t="s">
        <v>28</v>
      </c>
      <c r="E3406">
        <v>0</v>
      </c>
      <c r="F3406" s="8"/>
    </row>
    <row r="3407" spans="1:11" ht="15.75" hidden="1" thickBot="1" x14ac:dyDescent="0.3">
      <c r="A3407" t="s">
        <v>5</v>
      </c>
      <c r="B3407">
        <v>2095</v>
      </c>
      <c r="C3407" t="s">
        <v>9</v>
      </c>
      <c r="D3407" t="s">
        <v>28</v>
      </c>
      <c r="E3407">
        <v>0</v>
      </c>
      <c r="F3407" s="8"/>
    </row>
    <row r="3408" spans="1:11" ht="15.75" hidden="1" thickBot="1" x14ac:dyDescent="0.3">
      <c r="A3408" t="s">
        <v>5</v>
      </c>
      <c r="B3408">
        <v>2095</v>
      </c>
      <c r="C3408" t="s">
        <v>10</v>
      </c>
      <c r="D3408" t="s">
        <v>28</v>
      </c>
      <c r="E3408">
        <v>0</v>
      </c>
      <c r="F3408" s="8"/>
    </row>
    <row r="3409" spans="1:6" ht="15.75" hidden="1" thickBot="1" x14ac:dyDescent="0.3">
      <c r="A3409" t="s">
        <v>5</v>
      </c>
      <c r="B3409">
        <v>2095</v>
      </c>
      <c r="C3409" t="s">
        <v>11</v>
      </c>
      <c r="D3409" t="s">
        <v>28</v>
      </c>
      <c r="E3409">
        <v>0</v>
      </c>
      <c r="F3409" s="8"/>
    </row>
    <row r="3410" spans="1:6" ht="15.75" hidden="1" thickBot="1" x14ac:dyDescent="0.3">
      <c r="A3410" t="s">
        <v>5</v>
      </c>
      <c r="B3410">
        <v>2095</v>
      </c>
      <c r="C3410" t="s">
        <v>12</v>
      </c>
      <c r="D3410" t="s">
        <v>28</v>
      </c>
      <c r="E3410">
        <v>0</v>
      </c>
      <c r="F3410" s="8"/>
    </row>
    <row r="3411" spans="1:6" ht="15.75" hidden="1" thickBot="1" x14ac:dyDescent="0.3">
      <c r="A3411" t="s">
        <v>5</v>
      </c>
      <c r="B3411">
        <v>2095</v>
      </c>
      <c r="C3411" t="s">
        <v>13</v>
      </c>
      <c r="D3411" t="s">
        <v>28</v>
      </c>
      <c r="E3411">
        <v>0</v>
      </c>
      <c r="F3411" s="8"/>
    </row>
    <row r="3412" spans="1:6" ht="15.75" hidden="1" thickBot="1" x14ac:dyDescent="0.3">
      <c r="A3412" t="s">
        <v>5</v>
      </c>
      <c r="B3412">
        <v>2095</v>
      </c>
      <c r="C3412" t="s">
        <v>14</v>
      </c>
      <c r="D3412" t="s">
        <v>28</v>
      </c>
      <c r="E3412">
        <v>0</v>
      </c>
      <c r="F3412" s="8"/>
    </row>
    <row r="3413" spans="1:6" ht="15.75" hidden="1" thickBot="1" x14ac:dyDescent="0.3">
      <c r="A3413" t="s">
        <v>5</v>
      </c>
      <c r="B3413">
        <v>2095</v>
      </c>
      <c r="C3413" t="s">
        <v>15</v>
      </c>
      <c r="D3413" t="s">
        <v>28</v>
      </c>
      <c r="E3413">
        <v>0</v>
      </c>
      <c r="F3413" s="8"/>
    </row>
    <row r="3414" spans="1:6" ht="15.75" hidden="1" thickBot="1" x14ac:dyDescent="0.3">
      <c r="A3414" t="s">
        <v>5</v>
      </c>
      <c r="B3414">
        <v>2095</v>
      </c>
      <c r="C3414" t="s">
        <v>16</v>
      </c>
      <c r="D3414" t="s">
        <v>28</v>
      </c>
      <c r="E3414">
        <v>0</v>
      </c>
      <c r="F3414" s="8"/>
    </row>
    <row r="3415" spans="1:6" ht="15.75" hidden="1" thickBot="1" x14ac:dyDescent="0.3">
      <c r="A3415" t="s">
        <v>5</v>
      </c>
      <c r="B3415">
        <v>2095</v>
      </c>
      <c r="C3415" t="s">
        <v>17</v>
      </c>
      <c r="D3415" t="s">
        <v>28</v>
      </c>
      <c r="E3415">
        <v>0</v>
      </c>
      <c r="F3415" s="8"/>
    </row>
    <row r="3416" spans="1:6" ht="15.75" hidden="1" thickBot="1" x14ac:dyDescent="0.3">
      <c r="A3416" t="s">
        <v>5</v>
      </c>
      <c r="B3416">
        <v>2095</v>
      </c>
      <c r="C3416" t="s">
        <v>18</v>
      </c>
      <c r="D3416" t="s">
        <v>28</v>
      </c>
      <c r="E3416">
        <v>0</v>
      </c>
      <c r="F3416" s="8"/>
    </row>
    <row r="3417" spans="1:6" ht="15.75" hidden="1" thickBot="1" x14ac:dyDescent="0.3">
      <c r="A3417" t="s">
        <v>5</v>
      </c>
      <c r="B3417">
        <v>2095</v>
      </c>
      <c r="C3417" t="s">
        <v>19</v>
      </c>
      <c r="D3417" t="s">
        <v>28</v>
      </c>
      <c r="E3417">
        <v>0</v>
      </c>
      <c r="F3417" s="8"/>
    </row>
    <row r="3418" spans="1:6" ht="15.75" hidden="1" thickBot="1" x14ac:dyDescent="0.3">
      <c r="A3418" t="s">
        <v>5</v>
      </c>
      <c r="B3418">
        <v>2095</v>
      </c>
      <c r="C3418" t="s">
        <v>20</v>
      </c>
      <c r="D3418" t="s">
        <v>28</v>
      </c>
      <c r="E3418">
        <v>0</v>
      </c>
      <c r="F3418" s="8"/>
    </row>
    <row r="3419" spans="1:6" ht="15.75" hidden="1" thickBot="1" x14ac:dyDescent="0.3">
      <c r="A3419" t="s">
        <v>5</v>
      </c>
      <c r="B3419">
        <v>2095</v>
      </c>
      <c r="C3419" t="s">
        <v>21</v>
      </c>
      <c r="D3419" t="s">
        <v>28</v>
      </c>
      <c r="E3419">
        <v>0</v>
      </c>
      <c r="F3419" s="8"/>
    </row>
    <row r="3420" spans="1:6" ht="15.75" hidden="1" thickBot="1" x14ac:dyDescent="0.3">
      <c r="A3420" t="s">
        <v>5</v>
      </c>
      <c r="B3420">
        <v>2095</v>
      </c>
      <c r="C3420" t="s">
        <v>22</v>
      </c>
      <c r="D3420" t="s">
        <v>28</v>
      </c>
      <c r="E3420">
        <v>0</v>
      </c>
      <c r="F3420" s="8"/>
    </row>
    <row r="3421" spans="1:6" ht="15.75" hidden="1" thickBot="1" x14ac:dyDescent="0.3">
      <c r="A3421" t="s">
        <v>5</v>
      </c>
      <c r="B3421">
        <v>2095</v>
      </c>
      <c r="C3421" t="s">
        <v>23</v>
      </c>
      <c r="D3421" t="s">
        <v>28</v>
      </c>
      <c r="E3421">
        <v>0</v>
      </c>
      <c r="F3421" s="8"/>
    </row>
    <row r="3422" spans="1:6" ht="15.75" hidden="1" thickBot="1" x14ac:dyDescent="0.3">
      <c r="A3422" t="s">
        <v>5</v>
      </c>
      <c r="B3422">
        <v>2095</v>
      </c>
      <c r="C3422" t="s">
        <v>24</v>
      </c>
      <c r="D3422" t="s">
        <v>28</v>
      </c>
      <c r="E3422">
        <v>0</v>
      </c>
      <c r="F3422" s="8"/>
    </row>
    <row r="3423" spans="1:6" ht="15.75" hidden="1" thickBot="1" x14ac:dyDescent="0.3">
      <c r="A3423" t="s">
        <v>5</v>
      </c>
      <c r="B3423">
        <v>2095</v>
      </c>
      <c r="C3423" t="s">
        <v>25</v>
      </c>
      <c r="D3423" t="s">
        <v>28</v>
      </c>
      <c r="E3423">
        <v>0</v>
      </c>
      <c r="F3423" s="8"/>
    </row>
    <row r="3424" spans="1:6" ht="15.75" hidden="1" thickBot="1" x14ac:dyDescent="0.3">
      <c r="A3424" t="s">
        <v>5</v>
      </c>
      <c r="B3424">
        <v>2095</v>
      </c>
      <c r="C3424" t="s">
        <v>26</v>
      </c>
      <c r="D3424" t="s">
        <v>28</v>
      </c>
      <c r="E3424">
        <v>0</v>
      </c>
      <c r="F3424" s="8"/>
    </row>
    <row r="3425" spans="1:6" ht="15.75" hidden="1" thickBot="1" x14ac:dyDescent="0.3">
      <c r="A3425" t="s">
        <v>5</v>
      </c>
      <c r="B3425">
        <v>2095</v>
      </c>
      <c r="C3425" t="s">
        <v>6</v>
      </c>
      <c r="D3425" t="s">
        <v>29</v>
      </c>
      <c r="E3425">
        <v>0</v>
      </c>
      <c r="F3425" s="8"/>
    </row>
    <row r="3426" spans="1:6" ht="15.75" hidden="1" thickBot="1" x14ac:dyDescent="0.3">
      <c r="A3426" t="s">
        <v>5</v>
      </c>
      <c r="B3426">
        <v>2095</v>
      </c>
      <c r="C3426" t="s">
        <v>7</v>
      </c>
      <c r="D3426" t="s">
        <v>29</v>
      </c>
      <c r="E3426">
        <v>0</v>
      </c>
      <c r="F3426" s="8"/>
    </row>
    <row r="3427" spans="1:6" ht="15.75" hidden="1" thickBot="1" x14ac:dyDescent="0.3">
      <c r="A3427" t="s">
        <v>5</v>
      </c>
      <c r="B3427">
        <v>2095</v>
      </c>
      <c r="C3427" t="s">
        <v>8</v>
      </c>
      <c r="D3427" t="s">
        <v>29</v>
      </c>
      <c r="E3427">
        <v>0</v>
      </c>
      <c r="F3427" s="8"/>
    </row>
    <row r="3428" spans="1:6" ht="15.75" hidden="1" thickBot="1" x14ac:dyDescent="0.3">
      <c r="A3428" t="s">
        <v>5</v>
      </c>
      <c r="B3428">
        <v>2095</v>
      </c>
      <c r="C3428" t="s">
        <v>9</v>
      </c>
      <c r="D3428" t="s">
        <v>29</v>
      </c>
      <c r="E3428">
        <v>0.41</v>
      </c>
      <c r="F3428" s="8"/>
    </row>
    <row r="3429" spans="1:6" ht="15.75" hidden="1" thickBot="1" x14ac:dyDescent="0.3">
      <c r="A3429" t="s">
        <v>5</v>
      </c>
      <c r="B3429">
        <v>2095</v>
      </c>
      <c r="C3429" t="s">
        <v>10</v>
      </c>
      <c r="D3429" t="s">
        <v>29</v>
      </c>
      <c r="E3429">
        <v>0.42</v>
      </c>
      <c r="F3429" s="8"/>
    </row>
    <row r="3430" spans="1:6" ht="15.75" hidden="1" thickBot="1" x14ac:dyDescent="0.3">
      <c r="A3430" t="s">
        <v>5</v>
      </c>
      <c r="B3430">
        <v>2095</v>
      </c>
      <c r="C3430" t="s">
        <v>11</v>
      </c>
      <c r="D3430" t="s">
        <v>29</v>
      </c>
      <c r="E3430">
        <v>0.44</v>
      </c>
      <c r="F3430" s="8"/>
    </row>
    <row r="3431" spans="1:6" ht="15.75" hidden="1" thickBot="1" x14ac:dyDescent="0.3">
      <c r="A3431" t="s">
        <v>5</v>
      </c>
      <c r="B3431">
        <v>2095</v>
      </c>
      <c r="C3431" t="s">
        <v>12</v>
      </c>
      <c r="D3431" t="s">
        <v>29</v>
      </c>
      <c r="E3431">
        <v>0.46</v>
      </c>
      <c r="F3431" s="8"/>
    </row>
    <row r="3432" spans="1:6" ht="15.75" hidden="1" thickBot="1" x14ac:dyDescent="0.3">
      <c r="A3432" t="s">
        <v>5</v>
      </c>
      <c r="B3432">
        <v>2095</v>
      </c>
      <c r="C3432" t="s">
        <v>13</v>
      </c>
      <c r="D3432" t="s">
        <v>29</v>
      </c>
      <c r="E3432">
        <v>0.47</v>
      </c>
      <c r="F3432" s="8"/>
    </row>
    <row r="3433" spans="1:6" ht="15.75" hidden="1" thickBot="1" x14ac:dyDescent="0.3">
      <c r="A3433" t="s">
        <v>5</v>
      </c>
      <c r="B3433">
        <v>2095</v>
      </c>
      <c r="C3433" t="s">
        <v>14</v>
      </c>
      <c r="D3433" t="s">
        <v>29</v>
      </c>
      <c r="E3433">
        <v>0.48</v>
      </c>
      <c r="F3433" s="8"/>
    </row>
    <row r="3434" spans="1:6" ht="15.75" hidden="1" thickBot="1" x14ac:dyDescent="0.3">
      <c r="A3434" t="s">
        <v>5</v>
      </c>
      <c r="B3434">
        <v>2095</v>
      </c>
      <c r="C3434" t="s">
        <v>15</v>
      </c>
      <c r="D3434" t="s">
        <v>29</v>
      </c>
      <c r="E3434">
        <v>0.49</v>
      </c>
      <c r="F3434" s="8"/>
    </row>
    <row r="3435" spans="1:6" ht="15.75" hidden="1" thickBot="1" x14ac:dyDescent="0.3">
      <c r="A3435" t="s">
        <v>5</v>
      </c>
      <c r="B3435">
        <v>2095</v>
      </c>
      <c r="C3435" t="s">
        <v>16</v>
      </c>
      <c r="D3435" t="s">
        <v>29</v>
      </c>
      <c r="E3435">
        <v>0.5</v>
      </c>
      <c r="F3435" s="8"/>
    </row>
    <row r="3436" spans="1:6" ht="15.75" hidden="1" thickBot="1" x14ac:dyDescent="0.3">
      <c r="A3436" t="s">
        <v>5</v>
      </c>
      <c r="B3436">
        <v>2095</v>
      </c>
      <c r="C3436" t="s">
        <v>17</v>
      </c>
      <c r="D3436" t="s">
        <v>29</v>
      </c>
      <c r="E3436">
        <v>0.51</v>
      </c>
      <c r="F3436" s="8"/>
    </row>
    <row r="3437" spans="1:6" ht="15.75" hidden="1" thickBot="1" x14ac:dyDescent="0.3">
      <c r="A3437" t="s">
        <v>5</v>
      </c>
      <c r="B3437">
        <v>2095</v>
      </c>
      <c r="C3437" t="s">
        <v>18</v>
      </c>
      <c r="D3437" t="s">
        <v>29</v>
      </c>
      <c r="E3437">
        <v>0.54</v>
      </c>
      <c r="F3437" s="8"/>
    </row>
    <row r="3438" spans="1:6" ht="15.75" hidden="1" thickBot="1" x14ac:dyDescent="0.3">
      <c r="A3438" t="s">
        <v>5</v>
      </c>
      <c r="B3438">
        <v>2095</v>
      </c>
      <c r="C3438" t="s">
        <v>19</v>
      </c>
      <c r="D3438" t="s">
        <v>29</v>
      </c>
      <c r="E3438">
        <v>0.55000000000000004</v>
      </c>
      <c r="F3438" s="8"/>
    </row>
    <row r="3439" spans="1:6" ht="15.75" hidden="1" thickBot="1" x14ac:dyDescent="0.3">
      <c r="A3439" t="s">
        <v>5</v>
      </c>
      <c r="B3439">
        <v>2095</v>
      </c>
      <c r="C3439" t="s">
        <v>20</v>
      </c>
      <c r="D3439" t="s">
        <v>29</v>
      </c>
      <c r="E3439">
        <v>0.55000000000000004</v>
      </c>
      <c r="F3439" s="8"/>
    </row>
    <row r="3440" spans="1:6" ht="15.75" hidden="1" thickBot="1" x14ac:dyDescent="0.3">
      <c r="A3440" t="s">
        <v>5</v>
      </c>
      <c r="B3440">
        <v>2095</v>
      </c>
      <c r="C3440" t="s">
        <v>21</v>
      </c>
      <c r="D3440" t="s">
        <v>29</v>
      </c>
      <c r="E3440">
        <v>0.53</v>
      </c>
      <c r="F3440" s="8"/>
    </row>
    <row r="3441" spans="1:6" ht="15.75" hidden="1" thickBot="1" x14ac:dyDescent="0.3">
      <c r="A3441" t="s">
        <v>5</v>
      </c>
      <c r="B3441">
        <v>2095</v>
      </c>
      <c r="C3441" t="s">
        <v>22</v>
      </c>
      <c r="D3441" t="s">
        <v>29</v>
      </c>
      <c r="E3441">
        <v>0.49</v>
      </c>
      <c r="F3441" s="8"/>
    </row>
    <row r="3442" spans="1:6" ht="15.75" hidden="1" thickBot="1" x14ac:dyDescent="0.3">
      <c r="A3442" t="s">
        <v>5</v>
      </c>
      <c r="B3442">
        <v>2095</v>
      </c>
      <c r="C3442" t="s">
        <v>23</v>
      </c>
      <c r="D3442" t="s">
        <v>29</v>
      </c>
      <c r="E3442">
        <v>0.43</v>
      </c>
      <c r="F3442" s="8"/>
    </row>
    <row r="3443" spans="1:6" ht="15.75" hidden="1" thickBot="1" x14ac:dyDescent="0.3">
      <c r="A3443" t="s">
        <v>5</v>
      </c>
      <c r="B3443">
        <v>2095</v>
      </c>
      <c r="C3443" t="s">
        <v>24</v>
      </c>
      <c r="D3443" t="s">
        <v>29</v>
      </c>
      <c r="E3443">
        <v>0.33</v>
      </c>
      <c r="F3443" s="8"/>
    </row>
    <row r="3444" spans="1:6" ht="15.75" hidden="1" thickBot="1" x14ac:dyDescent="0.3">
      <c r="A3444" t="s">
        <v>5</v>
      </c>
      <c r="B3444">
        <v>2095</v>
      </c>
      <c r="C3444" t="s">
        <v>25</v>
      </c>
      <c r="D3444" t="s">
        <v>29</v>
      </c>
      <c r="E3444">
        <v>0.23</v>
      </c>
      <c r="F3444" s="8"/>
    </row>
    <row r="3445" spans="1:6" ht="15.75" hidden="1" thickBot="1" x14ac:dyDescent="0.3">
      <c r="A3445" t="s">
        <v>5</v>
      </c>
      <c r="B3445">
        <v>2095</v>
      </c>
      <c r="C3445" t="s">
        <v>26</v>
      </c>
      <c r="D3445" t="s">
        <v>29</v>
      </c>
      <c r="E3445">
        <v>0.19</v>
      </c>
      <c r="F3445" s="8"/>
    </row>
    <row r="3446" spans="1:6" ht="15.75" hidden="1" thickBot="1" x14ac:dyDescent="0.3">
      <c r="A3446" t="s">
        <v>5</v>
      </c>
      <c r="B3446">
        <v>2095</v>
      </c>
      <c r="C3446" t="s">
        <v>6</v>
      </c>
      <c r="D3446" t="s">
        <v>30</v>
      </c>
      <c r="E3446">
        <v>0</v>
      </c>
      <c r="F3446" s="8"/>
    </row>
    <row r="3447" spans="1:6" ht="15.75" hidden="1" thickBot="1" x14ac:dyDescent="0.3">
      <c r="A3447" t="s">
        <v>5</v>
      </c>
      <c r="B3447">
        <v>2095</v>
      </c>
      <c r="C3447" t="s">
        <v>7</v>
      </c>
      <c r="D3447" t="s">
        <v>30</v>
      </c>
      <c r="E3447">
        <v>0</v>
      </c>
      <c r="F3447" s="8"/>
    </row>
    <row r="3448" spans="1:6" ht="15.75" hidden="1" thickBot="1" x14ac:dyDescent="0.3">
      <c r="A3448" t="s">
        <v>5</v>
      </c>
      <c r="B3448">
        <v>2095</v>
      </c>
      <c r="C3448" t="s">
        <v>8</v>
      </c>
      <c r="D3448" t="s">
        <v>30</v>
      </c>
      <c r="E3448">
        <v>0</v>
      </c>
      <c r="F3448" s="8"/>
    </row>
    <row r="3449" spans="1:6" ht="15.75" hidden="1" thickBot="1" x14ac:dyDescent="0.3">
      <c r="A3449" t="s">
        <v>5</v>
      </c>
      <c r="B3449">
        <v>2095</v>
      </c>
      <c r="C3449" t="s">
        <v>9</v>
      </c>
      <c r="D3449" t="s">
        <v>30</v>
      </c>
      <c r="E3449">
        <v>26.84</v>
      </c>
      <c r="F3449" s="8"/>
    </row>
    <row r="3450" spans="1:6" ht="15.75" hidden="1" thickBot="1" x14ac:dyDescent="0.3">
      <c r="A3450" t="s">
        <v>5</v>
      </c>
      <c r="B3450">
        <v>2095</v>
      </c>
      <c r="C3450" t="s">
        <v>10</v>
      </c>
      <c r="D3450" t="s">
        <v>30</v>
      </c>
      <c r="E3450">
        <v>0.03</v>
      </c>
      <c r="F3450" s="8"/>
    </row>
    <row r="3451" spans="1:6" ht="15.75" hidden="1" thickBot="1" x14ac:dyDescent="0.3">
      <c r="A3451" t="s">
        <v>5</v>
      </c>
      <c r="B3451">
        <v>2095</v>
      </c>
      <c r="C3451" t="s">
        <v>11</v>
      </c>
      <c r="D3451" t="s">
        <v>30</v>
      </c>
      <c r="E3451">
        <v>0.06</v>
      </c>
      <c r="F3451" s="8"/>
    </row>
    <row r="3452" spans="1:6" ht="15.75" hidden="1" thickBot="1" x14ac:dyDescent="0.3">
      <c r="A3452" t="s">
        <v>5</v>
      </c>
      <c r="B3452">
        <v>2095</v>
      </c>
      <c r="C3452" t="s">
        <v>12</v>
      </c>
      <c r="D3452" t="s">
        <v>30</v>
      </c>
      <c r="E3452">
        <v>0.06</v>
      </c>
      <c r="F3452" s="8"/>
    </row>
    <row r="3453" spans="1:6" ht="15.75" hidden="1" thickBot="1" x14ac:dyDescent="0.3">
      <c r="A3453" t="s">
        <v>5</v>
      </c>
      <c r="B3453">
        <v>2095</v>
      </c>
      <c r="C3453" t="s">
        <v>13</v>
      </c>
      <c r="D3453" t="s">
        <v>30</v>
      </c>
      <c r="E3453">
        <v>0.09</v>
      </c>
      <c r="F3453" s="8"/>
    </row>
    <row r="3454" spans="1:6" ht="15.75" hidden="1" thickBot="1" x14ac:dyDescent="0.3">
      <c r="A3454" t="s">
        <v>5</v>
      </c>
      <c r="B3454">
        <v>2095</v>
      </c>
      <c r="C3454" t="s">
        <v>14</v>
      </c>
      <c r="D3454" t="s">
        <v>30</v>
      </c>
      <c r="E3454">
        <v>0.13</v>
      </c>
      <c r="F3454" s="8"/>
    </row>
    <row r="3455" spans="1:6" ht="15.75" hidden="1" thickBot="1" x14ac:dyDescent="0.3">
      <c r="A3455" t="s">
        <v>5</v>
      </c>
      <c r="B3455">
        <v>2095</v>
      </c>
      <c r="C3455" t="s">
        <v>15</v>
      </c>
      <c r="D3455" t="s">
        <v>30</v>
      </c>
      <c r="E3455">
        <v>0.2</v>
      </c>
      <c r="F3455" s="8"/>
    </row>
    <row r="3456" spans="1:6" ht="15.75" hidden="1" thickBot="1" x14ac:dyDescent="0.3">
      <c r="A3456" t="s">
        <v>5</v>
      </c>
      <c r="B3456">
        <v>2095</v>
      </c>
      <c r="C3456" t="s">
        <v>16</v>
      </c>
      <c r="D3456" t="s">
        <v>30</v>
      </c>
      <c r="E3456">
        <v>0.28999999999999998</v>
      </c>
      <c r="F3456" s="8"/>
    </row>
    <row r="3457" spans="1:6" ht="15.75" hidden="1" thickBot="1" x14ac:dyDescent="0.3">
      <c r="A3457" t="s">
        <v>5</v>
      </c>
      <c r="B3457">
        <v>2095</v>
      </c>
      <c r="C3457" t="s">
        <v>17</v>
      </c>
      <c r="D3457" t="s">
        <v>30</v>
      </c>
      <c r="E3457">
        <v>0.41</v>
      </c>
      <c r="F3457" s="8"/>
    </row>
    <row r="3458" spans="1:6" ht="15.75" hidden="1" thickBot="1" x14ac:dyDescent="0.3">
      <c r="A3458" t="s">
        <v>5</v>
      </c>
      <c r="B3458">
        <v>2095</v>
      </c>
      <c r="C3458" t="s">
        <v>18</v>
      </c>
      <c r="D3458" t="s">
        <v>30</v>
      </c>
      <c r="E3458">
        <v>0.57999999999999996</v>
      </c>
      <c r="F3458" s="8"/>
    </row>
    <row r="3459" spans="1:6" ht="15.75" hidden="1" thickBot="1" x14ac:dyDescent="0.3">
      <c r="A3459" t="s">
        <v>5</v>
      </c>
      <c r="B3459">
        <v>2095</v>
      </c>
      <c r="C3459" t="s">
        <v>19</v>
      </c>
      <c r="D3459" t="s">
        <v>30</v>
      </c>
      <c r="E3459">
        <v>0.8</v>
      </c>
      <c r="F3459" s="8"/>
    </row>
    <row r="3460" spans="1:6" ht="15.75" hidden="1" thickBot="1" x14ac:dyDescent="0.3">
      <c r="A3460" t="s">
        <v>5</v>
      </c>
      <c r="B3460">
        <v>2095</v>
      </c>
      <c r="C3460" t="s">
        <v>20</v>
      </c>
      <c r="D3460" t="s">
        <v>30</v>
      </c>
      <c r="E3460">
        <v>1.04</v>
      </c>
      <c r="F3460" s="8"/>
    </row>
    <row r="3461" spans="1:6" ht="15.75" hidden="1" thickBot="1" x14ac:dyDescent="0.3">
      <c r="A3461" t="s">
        <v>5</v>
      </c>
      <c r="B3461">
        <v>2095</v>
      </c>
      <c r="C3461" t="s">
        <v>21</v>
      </c>
      <c r="D3461" t="s">
        <v>30</v>
      </c>
      <c r="E3461">
        <v>1.29</v>
      </c>
      <c r="F3461" s="8"/>
    </row>
    <row r="3462" spans="1:6" ht="15.75" hidden="1" thickBot="1" x14ac:dyDescent="0.3">
      <c r="A3462" t="s">
        <v>5</v>
      </c>
      <c r="B3462">
        <v>2095</v>
      </c>
      <c r="C3462" t="s">
        <v>22</v>
      </c>
      <c r="D3462" t="s">
        <v>30</v>
      </c>
      <c r="E3462">
        <v>1.54</v>
      </c>
      <c r="F3462" s="8"/>
    </row>
    <row r="3463" spans="1:6" ht="15.75" hidden="1" thickBot="1" x14ac:dyDescent="0.3">
      <c r="A3463" t="s">
        <v>5</v>
      </c>
      <c r="B3463">
        <v>2095</v>
      </c>
      <c r="C3463" t="s">
        <v>23</v>
      </c>
      <c r="D3463" t="s">
        <v>30</v>
      </c>
      <c r="E3463">
        <v>1.71</v>
      </c>
      <c r="F3463" s="8"/>
    </row>
    <row r="3464" spans="1:6" ht="15.75" hidden="1" thickBot="1" x14ac:dyDescent="0.3">
      <c r="A3464" t="s">
        <v>5</v>
      </c>
      <c r="B3464">
        <v>2095</v>
      </c>
      <c r="C3464" t="s">
        <v>24</v>
      </c>
      <c r="D3464" t="s">
        <v>30</v>
      </c>
      <c r="E3464">
        <v>1.68</v>
      </c>
      <c r="F3464" s="8"/>
    </row>
    <row r="3465" spans="1:6" ht="15.75" hidden="1" thickBot="1" x14ac:dyDescent="0.3">
      <c r="A3465" t="s">
        <v>5</v>
      </c>
      <c r="B3465">
        <v>2095</v>
      </c>
      <c r="C3465" t="s">
        <v>25</v>
      </c>
      <c r="D3465" t="s">
        <v>30</v>
      </c>
      <c r="E3465">
        <v>1.47</v>
      </c>
      <c r="F3465" s="8"/>
    </row>
    <row r="3466" spans="1:6" ht="15.75" hidden="1" thickBot="1" x14ac:dyDescent="0.3">
      <c r="A3466" t="s">
        <v>5</v>
      </c>
      <c r="B3466">
        <v>2095</v>
      </c>
      <c r="C3466" t="s">
        <v>26</v>
      </c>
      <c r="D3466" t="s">
        <v>30</v>
      </c>
      <c r="E3466">
        <v>1.9</v>
      </c>
      <c r="F3466" s="8"/>
    </row>
    <row r="3467" spans="1:6" ht="15.75" hidden="1" thickBot="1" x14ac:dyDescent="0.3">
      <c r="A3467" t="s">
        <v>5</v>
      </c>
      <c r="B3467">
        <v>2095</v>
      </c>
      <c r="C3467" t="s">
        <v>6</v>
      </c>
      <c r="D3467" t="s">
        <v>31</v>
      </c>
      <c r="E3467">
        <v>0</v>
      </c>
      <c r="F3467" s="8"/>
    </row>
    <row r="3468" spans="1:6" ht="15.75" hidden="1" thickBot="1" x14ac:dyDescent="0.3">
      <c r="A3468" t="s">
        <v>5</v>
      </c>
      <c r="B3468">
        <v>2095</v>
      </c>
      <c r="C3468" t="s">
        <v>7</v>
      </c>
      <c r="D3468" t="s">
        <v>31</v>
      </c>
      <c r="E3468">
        <v>0</v>
      </c>
      <c r="F3468" s="8"/>
    </row>
    <row r="3469" spans="1:6" ht="15.75" hidden="1" thickBot="1" x14ac:dyDescent="0.3">
      <c r="A3469" t="s">
        <v>5</v>
      </c>
      <c r="B3469">
        <v>2095</v>
      </c>
      <c r="C3469" t="s">
        <v>8</v>
      </c>
      <c r="D3469" t="s">
        <v>31</v>
      </c>
      <c r="E3469">
        <v>0</v>
      </c>
      <c r="F3469" s="8"/>
    </row>
    <row r="3470" spans="1:6" ht="15.75" hidden="1" thickBot="1" x14ac:dyDescent="0.3">
      <c r="A3470" t="s">
        <v>5</v>
      </c>
      <c r="B3470">
        <v>2095</v>
      </c>
      <c r="C3470" t="s">
        <v>9</v>
      </c>
      <c r="D3470" t="s">
        <v>31</v>
      </c>
      <c r="E3470">
        <v>292.20999999999998</v>
      </c>
      <c r="F3470" s="8"/>
    </row>
    <row r="3471" spans="1:6" ht="15.75" hidden="1" thickBot="1" x14ac:dyDescent="0.3">
      <c r="A3471" t="s">
        <v>5</v>
      </c>
      <c r="B3471">
        <v>2095</v>
      </c>
      <c r="C3471" t="s">
        <v>10</v>
      </c>
      <c r="D3471" t="s">
        <v>31</v>
      </c>
      <c r="E3471">
        <v>20.010000000000002</v>
      </c>
      <c r="F3471" s="8"/>
    </row>
    <row r="3472" spans="1:6" ht="15.75" hidden="1" thickBot="1" x14ac:dyDescent="0.3">
      <c r="A3472" t="s">
        <v>5</v>
      </c>
      <c r="B3472">
        <v>2095</v>
      </c>
      <c r="C3472" t="s">
        <v>11</v>
      </c>
      <c r="D3472" t="s">
        <v>31</v>
      </c>
      <c r="E3472">
        <v>2.0099999999999998</v>
      </c>
      <c r="F3472" s="8"/>
    </row>
    <row r="3473" spans="1:6" ht="15.75" hidden="1" thickBot="1" x14ac:dyDescent="0.3">
      <c r="A3473" t="s">
        <v>5</v>
      </c>
      <c r="B3473">
        <v>2095</v>
      </c>
      <c r="C3473" t="s">
        <v>12</v>
      </c>
      <c r="D3473" t="s">
        <v>31</v>
      </c>
      <c r="E3473">
        <v>0.61</v>
      </c>
      <c r="F3473" s="8"/>
    </row>
    <row r="3474" spans="1:6" ht="15.75" hidden="1" thickBot="1" x14ac:dyDescent="0.3">
      <c r="A3474" t="s">
        <v>5</v>
      </c>
      <c r="B3474">
        <v>2095</v>
      </c>
      <c r="C3474" t="s">
        <v>13</v>
      </c>
      <c r="D3474" t="s">
        <v>31</v>
      </c>
      <c r="E3474">
        <v>0.95</v>
      </c>
      <c r="F3474" s="8"/>
    </row>
    <row r="3475" spans="1:6" ht="15.75" hidden="1" thickBot="1" x14ac:dyDescent="0.3">
      <c r="A3475" t="s">
        <v>5</v>
      </c>
      <c r="B3475">
        <v>2095</v>
      </c>
      <c r="C3475" t="s">
        <v>14</v>
      </c>
      <c r="D3475" t="s">
        <v>31</v>
      </c>
      <c r="E3475">
        <v>1.41</v>
      </c>
      <c r="F3475" s="8"/>
    </row>
    <row r="3476" spans="1:6" ht="15.75" hidden="1" thickBot="1" x14ac:dyDescent="0.3">
      <c r="A3476" t="s">
        <v>5</v>
      </c>
      <c r="B3476">
        <v>2095</v>
      </c>
      <c r="C3476" t="s">
        <v>15</v>
      </c>
      <c r="D3476" t="s">
        <v>31</v>
      </c>
      <c r="E3476">
        <v>2.11</v>
      </c>
      <c r="F3476" s="8"/>
    </row>
    <row r="3477" spans="1:6" ht="15.75" hidden="1" thickBot="1" x14ac:dyDescent="0.3">
      <c r="A3477" t="s">
        <v>5</v>
      </c>
      <c r="B3477">
        <v>2095</v>
      </c>
      <c r="C3477" t="s">
        <v>16</v>
      </c>
      <c r="D3477" t="s">
        <v>31</v>
      </c>
      <c r="E3477">
        <v>3.07</v>
      </c>
      <c r="F3477" s="8"/>
    </row>
    <row r="3478" spans="1:6" ht="15.75" hidden="1" thickBot="1" x14ac:dyDescent="0.3">
      <c r="A3478" t="s">
        <v>5</v>
      </c>
      <c r="B3478">
        <v>2095</v>
      </c>
      <c r="C3478" t="s">
        <v>17</v>
      </c>
      <c r="D3478" t="s">
        <v>31</v>
      </c>
      <c r="E3478">
        <v>4.3899999999999997</v>
      </c>
      <c r="F3478" s="8"/>
    </row>
    <row r="3479" spans="1:6" ht="15.75" hidden="1" thickBot="1" x14ac:dyDescent="0.3">
      <c r="A3479" t="s">
        <v>5</v>
      </c>
      <c r="B3479">
        <v>2095</v>
      </c>
      <c r="C3479" t="s">
        <v>18</v>
      </c>
      <c r="D3479" t="s">
        <v>31</v>
      </c>
      <c r="E3479">
        <v>6.22</v>
      </c>
      <c r="F3479" s="8"/>
    </row>
    <row r="3480" spans="1:6" ht="15.75" hidden="1" thickBot="1" x14ac:dyDescent="0.3">
      <c r="A3480" t="s">
        <v>5</v>
      </c>
      <c r="B3480">
        <v>2095</v>
      </c>
      <c r="C3480" t="s">
        <v>19</v>
      </c>
      <c r="D3480" t="s">
        <v>31</v>
      </c>
      <c r="E3480">
        <v>8.56</v>
      </c>
      <c r="F3480" s="8"/>
    </row>
    <row r="3481" spans="1:6" ht="15.75" hidden="1" thickBot="1" x14ac:dyDescent="0.3">
      <c r="A3481" t="s">
        <v>5</v>
      </c>
      <c r="B3481">
        <v>2095</v>
      </c>
      <c r="C3481" t="s">
        <v>20</v>
      </c>
      <c r="D3481" t="s">
        <v>31</v>
      </c>
      <c r="E3481">
        <v>11.23</v>
      </c>
      <c r="F3481" s="8"/>
    </row>
    <row r="3482" spans="1:6" ht="15.75" hidden="1" thickBot="1" x14ac:dyDescent="0.3">
      <c r="A3482" t="s">
        <v>5</v>
      </c>
      <c r="B3482">
        <v>2095</v>
      </c>
      <c r="C3482" t="s">
        <v>21</v>
      </c>
      <c r="D3482" t="s">
        <v>31</v>
      </c>
      <c r="E3482">
        <v>14.12</v>
      </c>
      <c r="F3482" s="8"/>
    </row>
    <row r="3483" spans="1:6" ht="15.75" hidden="1" thickBot="1" x14ac:dyDescent="0.3">
      <c r="A3483" t="s">
        <v>5</v>
      </c>
      <c r="B3483">
        <v>2095</v>
      </c>
      <c r="C3483" t="s">
        <v>22</v>
      </c>
      <c r="D3483" t="s">
        <v>31</v>
      </c>
      <c r="E3483">
        <v>17.04</v>
      </c>
      <c r="F3483" s="8"/>
    </row>
    <row r="3484" spans="1:6" ht="15.75" hidden="1" thickBot="1" x14ac:dyDescent="0.3">
      <c r="A3484" t="s">
        <v>5</v>
      </c>
      <c r="B3484">
        <v>2095</v>
      </c>
      <c r="C3484" t="s">
        <v>23</v>
      </c>
      <c r="D3484" t="s">
        <v>31</v>
      </c>
      <c r="E3484">
        <v>19.559999999999999</v>
      </c>
      <c r="F3484" s="8"/>
    </row>
    <row r="3485" spans="1:6" ht="15.75" hidden="1" thickBot="1" x14ac:dyDescent="0.3">
      <c r="A3485" t="s">
        <v>5</v>
      </c>
      <c r="B3485">
        <v>2095</v>
      </c>
      <c r="C3485" t="s">
        <v>24</v>
      </c>
      <c r="D3485" t="s">
        <v>31</v>
      </c>
      <c r="E3485">
        <v>20</v>
      </c>
      <c r="F3485" s="8"/>
    </row>
    <row r="3486" spans="1:6" ht="15.75" hidden="1" thickBot="1" x14ac:dyDescent="0.3">
      <c r="A3486" t="s">
        <v>5</v>
      </c>
      <c r="B3486">
        <v>2095</v>
      </c>
      <c r="C3486" t="s">
        <v>25</v>
      </c>
      <c r="D3486" t="s">
        <v>31</v>
      </c>
      <c r="E3486">
        <v>18.66</v>
      </c>
      <c r="F3486" s="8"/>
    </row>
    <row r="3487" spans="1:6" ht="15.75" hidden="1" thickBot="1" x14ac:dyDescent="0.3">
      <c r="A3487" t="s">
        <v>5</v>
      </c>
      <c r="B3487">
        <v>2095</v>
      </c>
      <c r="C3487" t="s">
        <v>26</v>
      </c>
      <c r="D3487" t="s">
        <v>31</v>
      </c>
      <c r="E3487">
        <v>26.31</v>
      </c>
      <c r="F3487" s="8"/>
    </row>
    <row r="3488" spans="1:6" ht="15.75" hidden="1" thickBot="1" x14ac:dyDescent="0.3">
      <c r="A3488" t="s">
        <v>5</v>
      </c>
      <c r="B3488">
        <v>2095</v>
      </c>
      <c r="C3488" t="s">
        <v>6</v>
      </c>
      <c r="D3488" t="s">
        <v>32</v>
      </c>
      <c r="E3488">
        <v>0</v>
      </c>
      <c r="F3488" s="8"/>
    </row>
    <row r="3489" spans="1:6" ht="15.75" hidden="1" thickBot="1" x14ac:dyDescent="0.3">
      <c r="A3489" t="s">
        <v>5</v>
      </c>
      <c r="B3489">
        <v>2095</v>
      </c>
      <c r="C3489" t="s">
        <v>7</v>
      </c>
      <c r="D3489" t="s">
        <v>32</v>
      </c>
      <c r="E3489">
        <v>0</v>
      </c>
      <c r="F3489" s="8"/>
    </row>
    <row r="3490" spans="1:6" ht="15.75" hidden="1" thickBot="1" x14ac:dyDescent="0.3">
      <c r="A3490" t="s">
        <v>5</v>
      </c>
      <c r="B3490">
        <v>2095</v>
      </c>
      <c r="C3490" t="s">
        <v>8</v>
      </c>
      <c r="D3490" t="s">
        <v>32</v>
      </c>
      <c r="E3490">
        <v>0</v>
      </c>
      <c r="F3490" s="8"/>
    </row>
    <row r="3491" spans="1:6" ht="15.75" hidden="1" thickBot="1" x14ac:dyDescent="0.3">
      <c r="A3491" t="s">
        <v>5</v>
      </c>
      <c r="B3491">
        <v>2095</v>
      </c>
      <c r="C3491" t="s">
        <v>9</v>
      </c>
      <c r="D3491" t="s">
        <v>32</v>
      </c>
      <c r="E3491">
        <v>94.07</v>
      </c>
      <c r="F3491" s="8"/>
    </row>
    <row r="3492" spans="1:6" ht="15.75" hidden="1" thickBot="1" x14ac:dyDescent="0.3">
      <c r="A3492" t="s">
        <v>5</v>
      </c>
      <c r="B3492">
        <v>2095</v>
      </c>
      <c r="C3492" t="s">
        <v>10</v>
      </c>
      <c r="D3492" t="s">
        <v>32</v>
      </c>
      <c r="E3492">
        <v>355.14</v>
      </c>
      <c r="F3492" s="8"/>
    </row>
    <row r="3493" spans="1:6" ht="15.75" hidden="1" thickBot="1" x14ac:dyDescent="0.3">
      <c r="A3493" t="s">
        <v>5</v>
      </c>
      <c r="B3493">
        <v>2095</v>
      </c>
      <c r="C3493" t="s">
        <v>11</v>
      </c>
      <c r="D3493" t="s">
        <v>32</v>
      </c>
      <c r="E3493">
        <v>191.03</v>
      </c>
      <c r="F3493" s="8"/>
    </row>
    <row r="3494" spans="1:6" ht="15.75" hidden="1" thickBot="1" x14ac:dyDescent="0.3">
      <c r="A3494" t="s">
        <v>5</v>
      </c>
      <c r="B3494">
        <v>2095</v>
      </c>
      <c r="C3494" t="s">
        <v>12</v>
      </c>
      <c r="D3494" t="s">
        <v>32</v>
      </c>
      <c r="E3494">
        <v>133.19</v>
      </c>
      <c r="F3494" s="8"/>
    </row>
    <row r="3495" spans="1:6" ht="15.75" hidden="1" thickBot="1" x14ac:dyDescent="0.3">
      <c r="A3495" t="s">
        <v>5</v>
      </c>
      <c r="B3495">
        <v>2095</v>
      </c>
      <c r="C3495" t="s">
        <v>13</v>
      </c>
      <c r="D3495" t="s">
        <v>32</v>
      </c>
      <c r="E3495">
        <v>145.56</v>
      </c>
      <c r="F3495" s="8"/>
    </row>
    <row r="3496" spans="1:6" ht="15.75" hidden="1" thickBot="1" x14ac:dyDescent="0.3">
      <c r="A3496" t="s">
        <v>5</v>
      </c>
      <c r="B3496">
        <v>2095</v>
      </c>
      <c r="C3496" t="s">
        <v>14</v>
      </c>
      <c r="D3496" t="s">
        <v>32</v>
      </c>
      <c r="E3496">
        <v>157.74</v>
      </c>
      <c r="F3496" s="8"/>
    </row>
    <row r="3497" spans="1:6" ht="15.75" hidden="1" thickBot="1" x14ac:dyDescent="0.3">
      <c r="A3497" t="s">
        <v>5</v>
      </c>
      <c r="B3497">
        <v>2095</v>
      </c>
      <c r="C3497" t="s">
        <v>15</v>
      </c>
      <c r="D3497" t="s">
        <v>32</v>
      </c>
      <c r="E3497">
        <v>169.65</v>
      </c>
      <c r="F3497" s="8"/>
    </row>
    <row r="3498" spans="1:6" ht="15.75" hidden="1" thickBot="1" x14ac:dyDescent="0.3">
      <c r="A3498" t="s">
        <v>5</v>
      </c>
      <c r="B3498">
        <v>2095</v>
      </c>
      <c r="C3498" t="s">
        <v>16</v>
      </c>
      <c r="D3498" t="s">
        <v>32</v>
      </c>
      <c r="E3498">
        <v>182.2</v>
      </c>
      <c r="F3498" s="8"/>
    </row>
    <row r="3499" spans="1:6" ht="15.75" hidden="1" thickBot="1" x14ac:dyDescent="0.3">
      <c r="A3499" t="s">
        <v>5</v>
      </c>
      <c r="B3499">
        <v>2095</v>
      </c>
      <c r="C3499" t="s">
        <v>17</v>
      </c>
      <c r="D3499" t="s">
        <v>32</v>
      </c>
      <c r="E3499">
        <v>197.82</v>
      </c>
      <c r="F3499" s="8"/>
    </row>
    <row r="3500" spans="1:6" ht="15.75" hidden="1" thickBot="1" x14ac:dyDescent="0.3">
      <c r="A3500" t="s">
        <v>5</v>
      </c>
      <c r="B3500">
        <v>2095</v>
      </c>
      <c r="C3500" t="s">
        <v>18</v>
      </c>
      <c r="D3500" t="s">
        <v>32</v>
      </c>
      <c r="E3500">
        <v>217.25</v>
      </c>
      <c r="F3500" s="8"/>
    </row>
    <row r="3501" spans="1:6" ht="15.75" hidden="1" thickBot="1" x14ac:dyDescent="0.3">
      <c r="A3501" t="s">
        <v>5</v>
      </c>
      <c r="B3501">
        <v>2095</v>
      </c>
      <c r="C3501" t="s">
        <v>19</v>
      </c>
      <c r="D3501" t="s">
        <v>32</v>
      </c>
      <c r="E3501">
        <v>235.41</v>
      </c>
      <c r="F3501" s="8"/>
    </row>
    <row r="3502" spans="1:6" ht="15.75" hidden="1" thickBot="1" x14ac:dyDescent="0.3">
      <c r="A3502" t="s">
        <v>5</v>
      </c>
      <c r="B3502">
        <v>2095</v>
      </c>
      <c r="C3502" t="s">
        <v>20</v>
      </c>
      <c r="D3502" t="s">
        <v>32</v>
      </c>
      <c r="E3502">
        <v>246.43</v>
      </c>
      <c r="F3502" s="8"/>
    </row>
    <row r="3503" spans="1:6" ht="15.75" hidden="1" thickBot="1" x14ac:dyDescent="0.3">
      <c r="A3503" t="s">
        <v>5</v>
      </c>
      <c r="B3503">
        <v>2095</v>
      </c>
      <c r="C3503" t="s">
        <v>21</v>
      </c>
      <c r="D3503" t="s">
        <v>32</v>
      </c>
      <c r="E3503">
        <v>250.52</v>
      </c>
      <c r="F3503" s="8"/>
    </row>
    <row r="3504" spans="1:6" ht="15.75" hidden="1" thickBot="1" x14ac:dyDescent="0.3">
      <c r="A3504" t="s">
        <v>5</v>
      </c>
      <c r="B3504">
        <v>2095</v>
      </c>
      <c r="C3504" t="s">
        <v>22</v>
      </c>
      <c r="D3504" t="s">
        <v>32</v>
      </c>
      <c r="E3504">
        <v>247.68</v>
      </c>
      <c r="F3504" s="8"/>
    </row>
    <row r="3505" spans="1:6" ht="15.75" hidden="1" thickBot="1" x14ac:dyDescent="0.3">
      <c r="A3505" t="s">
        <v>5</v>
      </c>
      <c r="B3505">
        <v>2095</v>
      </c>
      <c r="C3505" t="s">
        <v>23</v>
      </c>
      <c r="D3505" t="s">
        <v>32</v>
      </c>
      <c r="E3505">
        <v>236.7</v>
      </c>
      <c r="F3505" s="8"/>
    </row>
    <row r="3506" spans="1:6" ht="15.75" hidden="1" thickBot="1" x14ac:dyDescent="0.3">
      <c r="A3506" t="s">
        <v>5</v>
      </c>
      <c r="B3506">
        <v>2095</v>
      </c>
      <c r="C3506" t="s">
        <v>24</v>
      </c>
      <c r="D3506" t="s">
        <v>32</v>
      </c>
      <c r="E3506">
        <v>205.3</v>
      </c>
      <c r="F3506" s="8"/>
    </row>
    <row r="3507" spans="1:6" ht="15.75" hidden="1" thickBot="1" x14ac:dyDescent="0.3">
      <c r="A3507" t="s">
        <v>5</v>
      </c>
      <c r="B3507">
        <v>2095</v>
      </c>
      <c r="C3507" t="s">
        <v>25</v>
      </c>
      <c r="D3507" t="s">
        <v>32</v>
      </c>
      <c r="E3507">
        <v>165.71</v>
      </c>
      <c r="F3507" s="8"/>
    </row>
    <row r="3508" spans="1:6" ht="15.75" hidden="1" thickBot="1" x14ac:dyDescent="0.3">
      <c r="A3508" t="s">
        <v>5</v>
      </c>
      <c r="B3508">
        <v>2095</v>
      </c>
      <c r="C3508" t="s">
        <v>26</v>
      </c>
      <c r="D3508" t="s">
        <v>32</v>
      </c>
      <c r="E3508">
        <v>186.9</v>
      </c>
      <c r="F3508" s="8"/>
    </row>
    <row r="3509" spans="1:6" ht="15.75" hidden="1" thickBot="1" x14ac:dyDescent="0.3">
      <c r="A3509" t="s">
        <v>5</v>
      </c>
      <c r="B3509">
        <v>2095</v>
      </c>
      <c r="C3509" t="s">
        <v>6</v>
      </c>
      <c r="D3509" t="s">
        <v>33</v>
      </c>
      <c r="E3509">
        <v>0</v>
      </c>
      <c r="F3509" s="8"/>
    </row>
    <row r="3510" spans="1:6" ht="15.75" hidden="1" thickBot="1" x14ac:dyDescent="0.3">
      <c r="A3510" t="s">
        <v>5</v>
      </c>
      <c r="B3510">
        <v>2095</v>
      </c>
      <c r="C3510" t="s">
        <v>7</v>
      </c>
      <c r="D3510" t="s">
        <v>33</v>
      </c>
      <c r="E3510">
        <v>0</v>
      </c>
      <c r="F3510" s="8"/>
    </row>
    <row r="3511" spans="1:6" ht="15.75" hidden="1" thickBot="1" x14ac:dyDescent="0.3">
      <c r="A3511" t="s">
        <v>5</v>
      </c>
      <c r="B3511">
        <v>2095</v>
      </c>
      <c r="C3511" t="s">
        <v>8</v>
      </c>
      <c r="D3511" t="s">
        <v>33</v>
      </c>
      <c r="E3511">
        <v>0</v>
      </c>
      <c r="F3511" s="8"/>
    </row>
    <row r="3512" spans="1:6" ht="15.75" hidden="1" thickBot="1" x14ac:dyDescent="0.3">
      <c r="A3512" t="s">
        <v>5</v>
      </c>
      <c r="B3512">
        <v>2095</v>
      </c>
      <c r="C3512" t="s">
        <v>9</v>
      </c>
      <c r="D3512" t="s">
        <v>33</v>
      </c>
      <c r="E3512">
        <v>0</v>
      </c>
      <c r="F3512" s="8"/>
    </row>
    <row r="3513" spans="1:6" ht="15.75" hidden="1" thickBot="1" x14ac:dyDescent="0.3">
      <c r="A3513" t="s">
        <v>5</v>
      </c>
      <c r="B3513">
        <v>2095</v>
      </c>
      <c r="C3513" t="s">
        <v>10</v>
      </c>
      <c r="D3513" t="s">
        <v>33</v>
      </c>
      <c r="E3513">
        <v>47.66</v>
      </c>
      <c r="F3513" s="8"/>
    </row>
    <row r="3514" spans="1:6" ht="15.75" hidden="1" thickBot="1" x14ac:dyDescent="0.3">
      <c r="A3514" t="s">
        <v>5</v>
      </c>
      <c r="B3514">
        <v>2095</v>
      </c>
      <c r="C3514" t="s">
        <v>11</v>
      </c>
      <c r="D3514" t="s">
        <v>33</v>
      </c>
      <c r="E3514">
        <v>244.61</v>
      </c>
      <c r="F3514" s="8"/>
    </row>
    <row r="3515" spans="1:6" ht="15.75" hidden="1" thickBot="1" x14ac:dyDescent="0.3">
      <c r="A3515" t="s">
        <v>5</v>
      </c>
      <c r="B3515">
        <v>2095</v>
      </c>
      <c r="C3515" t="s">
        <v>12</v>
      </c>
      <c r="D3515" t="s">
        <v>33</v>
      </c>
      <c r="E3515">
        <v>321.23</v>
      </c>
      <c r="F3515" s="8"/>
    </row>
    <row r="3516" spans="1:6" ht="15.75" hidden="1" thickBot="1" x14ac:dyDescent="0.3">
      <c r="A3516" t="s">
        <v>5</v>
      </c>
      <c r="B3516">
        <v>2095</v>
      </c>
      <c r="C3516" t="s">
        <v>13</v>
      </c>
      <c r="D3516" t="s">
        <v>33</v>
      </c>
      <c r="E3516">
        <v>323.64999999999998</v>
      </c>
      <c r="F3516" s="8"/>
    </row>
    <row r="3517" spans="1:6" ht="15.75" hidden="1" thickBot="1" x14ac:dyDescent="0.3">
      <c r="A3517" t="s">
        <v>5</v>
      </c>
      <c r="B3517">
        <v>2095</v>
      </c>
      <c r="C3517" t="s">
        <v>14</v>
      </c>
      <c r="D3517" t="s">
        <v>33</v>
      </c>
      <c r="E3517">
        <v>322.55</v>
      </c>
      <c r="F3517" s="8"/>
    </row>
    <row r="3518" spans="1:6" ht="15.75" hidden="1" thickBot="1" x14ac:dyDescent="0.3">
      <c r="A3518" t="s">
        <v>5</v>
      </c>
      <c r="B3518">
        <v>2095</v>
      </c>
      <c r="C3518" t="s">
        <v>15</v>
      </c>
      <c r="D3518" t="s">
        <v>33</v>
      </c>
      <c r="E3518">
        <v>318.57</v>
      </c>
      <c r="F3518" s="8"/>
    </row>
    <row r="3519" spans="1:6" ht="15.75" hidden="1" thickBot="1" x14ac:dyDescent="0.3">
      <c r="A3519" t="s">
        <v>5</v>
      </c>
      <c r="B3519">
        <v>2095</v>
      </c>
      <c r="C3519" t="s">
        <v>16</v>
      </c>
      <c r="D3519" t="s">
        <v>33</v>
      </c>
      <c r="E3519">
        <v>313.74</v>
      </c>
      <c r="F3519" s="8"/>
    </row>
    <row r="3520" spans="1:6" ht="15.75" hidden="1" thickBot="1" x14ac:dyDescent="0.3">
      <c r="A3520" t="s">
        <v>5</v>
      </c>
      <c r="B3520">
        <v>2095</v>
      </c>
      <c r="C3520" t="s">
        <v>17</v>
      </c>
      <c r="D3520" t="s">
        <v>33</v>
      </c>
      <c r="E3520">
        <v>312.04000000000002</v>
      </c>
      <c r="F3520" s="8"/>
    </row>
    <row r="3521" spans="1:37" ht="15.75" hidden="1" thickBot="1" x14ac:dyDescent="0.3">
      <c r="A3521" t="s">
        <v>5</v>
      </c>
      <c r="B3521">
        <v>2095</v>
      </c>
      <c r="C3521" t="s">
        <v>18</v>
      </c>
      <c r="D3521" t="s">
        <v>33</v>
      </c>
      <c r="E3521">
        <v>313.69</v>
      </c>
      <c r="F3521" s="8"/>
    </row>
    <row r="3522" spans="1:37" ht="15.75" hidden="1" thickBot="1" x14ac:dyDescent="0.3">
      <c r="A3522" t="s">
        <v>5</v>
      </c>
      <c r="B3522">
        <v>2095</v>
      </c>
      <c r="C3522" t="s">
        <v>19</v>
      </c>
      <c r="D3522" t="s">
        <v>33</v>
      </c>
      <c r="E3522">
        <v>311.13</v>
      </c>
      <c r="F3522" s="8"/>
    </row>
    <row r="3523" spans="1:37" ht="15.75" hidden="1" thickBot="1" x14ac:dyDescent="0.3">
      <c r="A3523" t="s">
        <v>5</v>
      </c>
      <c r="B3523">
        <v>2095</v>
      </c>
      <c r="C3523" t="s">
        <v>20</v>
      </c>
      <c r="D3523" t="s">
        <v>33</v>
      </c>
      <c r="E3523">
        <v>298.27999999999997</v>
      </c>
      <c r="F3523" s="8"/>
    </row>
    <row r="3524" spans="1:37" ht="15.75" hidden="1" thickBot="1" x14ac:dyDescent="0.3">
      <c r="A3524" t="s">
        <v>5</v>
      </c>
      <c r="B3524">
        <v>2095</v>
      </c>
      <c r="C3524" t="s">
        <v>21</v>
      </c>
      <c r="D3524" t="s">
        <v>33</v>
      </c>
      <c r="E3524">
        <v>278.25</v>
      </c>
      <c r="F3524" s="8"/>
    </row>
    <row r="3525" spans="1:37" ht="15.75" hidden="1" thickBot="1" x14ac:dyDescent="0.3">
      <c r="A3525" t="s">
        <v>5</v>
      </c>
      <c r="B3525">
        <v>2095</v>
      </c>
      <c r="C3525" t="s">
        <v>22</v>
      </c>
      <c r="D3525" t="s">
        <v>33</v>
      </c>
      <c r="E3525">
        <v>253.32</v>
      </c>
      <c r="F3525" s="8"/>
    </row>
    <row r="3526" spans="1:37" ht="15.75" hidden="1" thickBot="1" x14ac:dyDescent="0.3">
      <c r="A3526" t="s">
        <v>5</v>
      </c>
      <c r="B3526">
        <v>2095</v>
      </c>
      <c r="C3526" t="s">
        <v>23</v>
      </c>
      <c r="D3526" t="s">
        <v>33</v>
      </c>
      <c r="E3526">
        <v>224.21</v>
      </c>
      <c r="F3526" s="8"/>
    </row>
    <row r="3527" spans="1:37" ht="15.75" hidden="1" thickBot="1" x14ac:dyDescent="0.3">
      <c r="A3527" t="s">
        <v>5</v>
      </c>
      <c r="B3527">
        <v>2095</v>
      </c>
      <c r="C3527" t="s">
        <v>24</v>
      </c>
      <c r="D3527" t="s">
        <v>33</v>
      </c>
      <c r="E3527">
        <v>181.57</v>
      </c>
      <c r="F3527" s="8"/>
    </row>
    <row r="3528" spans="1:37" ht="15.75" hidden="1" thickBot="1" x14ac:dyDescent="0.3">
      <c r="A3528" t="s">
        <v>5</v>
      </c>
      <c r="B3528">
        <v>2095</v>
      </c>
      <c r="C3528" t="s">
        <v>25</v>
      </c>
      <c r="D3528" t="s">
        <v>33</v>
      </c>
      <c r="E3528">
        <v>137.87</v>
      </c>
      <c r="F3528" s="8"/>
    </row>
    <row r="3529" spans="1:37" ht="15.75" hidden="1" thickBot="1" x14ac:dyDescent="0.3">
      <c r="A3529" t="s">
        <v>5</v>
      </c>
      <c r="B3529">
        <v>2095</v>
      </c>
      <c r="C3529" t="s">
        <v>26</v>
      </c>
      <c r="D3529" t="s">
        <v>33</v>
      </c>
      <c r="E3529">
        <v>139.35</v>
      </c>
      <c r="F3529" s="12"/>
    </row>
    <row r="3530" spans="1:37" x14ac:dyDescent="0.25">
      <c r="A3530" t="s">
        <v>5</v>
      </c>
      <c r="B3530">
        <v>2100</v>
      </c>
      <c r="C3530" t="s">
        <v>6</v>
      </c>
      <c r="D3530" t="s">
        <v>27</v>
      </c>
      <c r="E3530">
        <v>379.68</v>
      </c>
      <c r="F3530" s="4">
        <f t="shared" ref="F3530" si="839">E3530+E3531+E3532+E3554+E3575+E3596+E3617+E3638+E3659</f>
        <v>1579.0600000000002</v>
      </c>
      <c r="G3530" s="17">
        <f t="shared" ref="G3530:G3536" si="840">F3530/1000</f>
        <v>1.5790600000000001</v>
      </c>
      <c r="H3530" s="18" t="s">
        <v>161</v>
      </c>
      <c r="I3530" s="17">
        <f t="shared" ref="I3530" si="841">E3530+E3531+E3532</f>
        <v>1171.74</v>
      </c>
      <c r="J3530" s="19">
        <f t="shared" ref="J3530:J3536" si="842">I3530/1000</f>
        <v>1.17174</v>
      </c>
      <c r="K3530" s="18" t="s">
        <v>141</v>
      </c>
      <c r="L3530">
        <f>SUM(N3530:O3530)</f>
        <v>1.7302999999999999</v>
      </c>
      <c r="M3530" s="17">
        <f t="shared" ref="M3530" si="843">G3530</f>
        <v>1.5790600000000001</v>
      </c>
      <c r="N3530" s="19">
        <f t="shared" ref="N3530" si="844">J3545+J3546+J3547</f>
        <v>2.298E-2</v>
      </c>
      <c r="O3530" s="19">
        <f t="shared" ref="O3530" si="845">J3548+J3549</f>
        <v>1.7073199999999999</v>
      </c>
      <c r="P3530" s="19">
        <f t="shared" ref="P3530" si="846">J3550</f>
        <v>6.2887999999999993</v>
      </c>
      <c r="Q3530" s="18">
        <f t="shared" ref="Q3530" si="847">O3530/N3530</f>
        <v>74.295909486509998</v>
      </c>
      <c r="R3530" s="5">
        <f t="shared" ref="R3530" si="848">J3530</f>
        <v>1.17174</v>
      </c>
      <c r="S3530" s="6">
        <f>J3531+J3532+J3533+J3538+J3539+J3540</f>
        <v>0.47764000000000006</v>
      </c>
      <c r="T3530" s="6">
        <f>J3534+J3535+J3541+J3542</f>
        <v>7.9487799999999993</v>
      </c>
      <c r="U3530" s="6"/>
      <c r="V3530" s="7">
        <f t="shared" ref="V3530" si="849">T3530/S3530</f>
        <v>16.641780420400298</v>
      </c>
      <c r="W3530" s="5">
        <f>J3530</f>
        <v>1.17174</v>
      </c>
      <c r="X3530" s="6">
        <f>J3531+J3532+J3533</f>
        <v>0.35157000000000005</v>
      </c>
      <c r="Y3530" s="6">
        <f>J3534+J3535</f>
        <v>4.2437899999999997</v>
      </c>
      <c r="Z3530" s="6">
        <f>J3536</f>
        <v>3.8310599999999999</v>
      </c>
      <c r="AA3530" s="7">
        <f>Y3530/X3530</f>
        <v>12.070967374918222</v>
      </c>
      <c r="AB3530" s="5">
        <f>G3530</f>
        <v>1.5790600000000001</v>
      </c>
      <c r="AC3530" s="6">
        <f>G3531+G3532+G3533</f>
        <v>3.8460000000000001E-2</v>
      </c>
      <c r="AD3530" s="6">
        <f>G3534+G3535</f>
        <v>4.1495799999999994</v>
      </c>
      <c r="AE3530" s="6">
        <f>G3536</f>
        <v>3.8310599999999999</v>
      </c>
      <c r="AF3530" s="7">
        <f>AD3530/AC3530</f>
        <v>107.89339573582942</v>
      </c>
      <c r="AG3530" s="5">
        <f>G3530</f>
        <v>1.5790600000000001</v>
      </c>
      <c r="AH3530" s="6">
        <f>G3531+G3532+G3533+G3534</f>
        <v>1.6722699999999997</v>
      </c>
      <c r="AI3530" s="6">
        <f>+G3535</f>
        <v>2.5157699999999998</v>
      </c>
      <c r="AJ3530" s="6">
        <f>G3536</f>
        <v>3.8310599999999999</v>
      </c>
      <c r="AK3530" s="7">
        <f>AI3530/AH3530</f>
        <v>1.5044041931027885</v>
      </c>
    </row>
    <row r="3531" spans="1:37" hidden="1" x14ac:dyDescent="0.25">
      <c r="A3531" t="s">
        <v>5</v>
      </c>
      <c r="B3531">
        <v>2100</v>
      </c>
      <c r="C3531" t="s">
        <v>7</v>
      </c>
      <c r="D3531" t="s">
        <v>27</v>
      </c>
      <c r="E3531">
        <v>391.37</v>
      </c>
      <c r="F3531" s="8">
        <f t="shared" ref="F3531" si="850">E3555+E3556+E3557+E3558+E3559+E3560+E3561+E3562+E3563+E3576+E3577+E3578+E3579+E3580+E3581+E3582+E3583+E3584</f>
        <v>4.18</v>
      </c>
      <c r="G3531" s="5">
        <f t="shared" si="840"/>
        <v>4.1799999999999997E-3</v>
      </c>
      <c r="H3531" s="7" t="s">
        <v>43</v>
      </c>
      <c r="I3531" s="5">
        <f t="shared" ref="I3531" si="851">E3554+E3555+E3556+E3557+E3558+E3559+E3560+E3561+E3562+E3563+E3575+E3576+E3577+E3578+E3579+E3580+E3581+E3582+E3583+E3584</f>
        <v>4.59</v>
      </c>
      <c r="J3531" s="6">
        <f t="shared" si="842"/>
        <v>4.5899999999999995E-3</v>
      </c>
      <c r="K3531" s="7" t="s">
        <v>43</v>
      </c>
      <c r="M3531" s="5"/>
      <c r="N3531" s="6"/>
      <c r="O3531" s="6"/>
      <c r="P3531" s="6"/>
      <c r="Q3531" s="7"/>
      <c r="R3531" s="5"/>
      <c r="S3531" s="6"/>
      <c r="T3531" s="6"/>
      <c r="U3531" s="6"/>
      <c r="V3531" s="6"/>
      <c r="W3531" s="5"/>
      <c r="X3531" s="6"/>
      <c r="Y3531" s="6"/>
      <c r="Z3531" s="6"/>
      <c r="AA3531" s="6"/>
      <c r="AB3531" s="5"/>
      <c r="AC3531" s="6"/>
      <c r="AD3531" s="6"/>
      <c r="AE3531" s="6"/>
      <c r="AF3531" s="6"/>
      <c r="AG3531" s="5"/>
      <c r="AH3531" s="6"/>
      <c r="AI3531" s="6"/>
      <c r="AJ3531" s="6"/>
      <c r="AK3531" s="7"/>
    </row>
    <row r="3532" spans="1:37" hidden="1" x14ac:dyDescent="0.25">
      <c r="A3532" t="s">
        <v>5</v>
      </c>
      <c r="B3532">
        <v>2100</v>
      </c>
      <c r="C3532" t="s">
        <v>8</v>
      </c>
      <c r="D3532" t="s">
        <v>27</v>
      </c>
      <c r="E3532">
        <v>400.69</v>
      </c>
      <c r="F3532" s="8">
        <f t="shared" ref="F3532" si="852">E3597+E3598+E3599+E3600+E3601+E3602+E3603+E3604+E3605</f>
        <v>1.25</v>
      </c>
      <c r="G3532" s="5">
        <f t="shared" si="840"/>
        <v>1.25E-3</v>
      </c>
      <c r="H3532" s="7" t="s">
        <v>30</v>
      </c>
      <c r="I3532" s="5">
        <f t="shared" ref="I3532" si="853">E3596+E3597+E3598+E3599+E3600+E3601+E3602+E3603+E3604+E3605</f>
        <v>26.4</v>
      </c>
      <c r="J3532" s="6">
        <f t="shared" si="842"/>
        <v>2.64E-2</v>
      </c>
      <c r="K3532" s="7" t="s">
        <v>30</v>
      </c>
      <c r="M3532" s="5"/>
      <c r="N3532" s="6"/>
      <c r="O3532" s="6"/>
      <c r="P3532" s="6"/>
      <c r="Q3532" s="7"/>
      <c r="R3532" s="5"/>
      <c r="S3532" s="6"/>
      <c r="T3532" s="6"/>
      <c r="U3532" s="6"/>
      <c r="V3532" s="6"/>
      <c r="W3532" s="5"/>
      <c r="X3532" s="6"/>
      <c r="Y3532" s="6"/>
      <c r="Z3532" s="6"/>
      <c r="AA3532" s="6"/>
      <c r="AB3532" s="5"/>
      <c r="AC3532" s="6"/>
      <c r="AD3532" s="6"/>
      <c r="AE3532" s="6"/>
      <c r="AF3532" s="6"/>
      <c r="AG3532" s="5"/>
      <c r="AH3532" s="6"/>
      <c r="AI3532" s="6"/>
      <c r="AJ3532" s="6"/>
      <c r="AK3532" s="7"/>
    </row>
    <row r="3533" spans="1:37" hidden="1" x14ac:dyDescent="0.25">
      <c r="A3533" t="s">
        <v>5</v>
      </c>
      <c r="B3533">
        <v>2100</v>
      </c>
      <c r="C3533" t="s">
        <v>9</v>
      </c>
      <c r="D3533" t="s">
        <v>27</v>
      </c>
      <c r="E3533">
        <v>0</v>
      </c>
      <c r="F3533" s="8">
        <f t="shared" ref="F3533" si="854">E3618+E3619+E3620+E3621+E3622+E3623+E3624+E3625+E3626</f>
        <v>33.03</v>
      </c>
      <c r="G3533" s="5">
        <f t="shared" si="840"/>
        <v>3.3030000000000004E-2</v>
      </c>
      <c r="H3533" s="7" t="s">
        <v>44</v>
      </c>
      <c r="I3533" s="5">
        <f t="shared" ref="I3533" si="855">E3617+E3618+E3619+E3620+E3621+E3622+E3623+E3624+E3625+E3626</f>
        <v>320.58000000000004</v>
      </c>
      <c r="J3533" s="6">
        <f t="shared" si="842"/>
        <v>0.32058000000000003</v>
      </c>
      <c r="K3533" s="7" t="s">
        <v>44</v>
      </c>
      <c r="M3533" s="5"/>
      <c r="N3533" s="6"/>
      <c r="O3533" s="6"/>
      <c r="P3533" s="6"/>
      <c r="Q3533" s="7"/>
      <c r="R3533" s="5"/>
      <c r="S3533" s="6"/>
      <c r="T3533" s="6"/>
      <c r="U3533" s="6"/>
      <c r="V3533" s="6"/>
      <c r="W3533" s="5"/>
      <c r="X3533" s="6"/>
      <c r="Y3533" s="6"/>
      <c r="Z3533" s="6"/>
      <c r="AA3533" s="6"/>
      <c r="AB3533" s="5"/>
      <c r="AC3533" s="6"/>
      <c r="AD3533" s="6"/>
      <c r="AE3533" s="6"/>
      <c r="AF3533" s="6"/>
      <c r="AG3533" s="5"/>
      <c r="AH3533" s="6"/>
      <c r="AI3533" s="6"/>
      <c r="AJ3533" s="6"/>
      <c r="AK3533" s="7"/>
    </row>
    <row r="3534" spans="1:37" hidden="1" x14ac:dyDescent="0.25">
      <c r="A3534" t="s">
        <v>5</v>
      </c>
      <c r="B3534">
        <v>2100</v>
      </c>
      <c r="C3534" t="s">
        <v>10</v>
      </c>
      <c r="D3534" t="s">
        <v>27</v>
      </c>
      <c r="E3534">
        <v>0</v>
      </c>
      <c r="F3534" s="8">
        <f t="shared" ref="F3534" si="856">+E3639+E3640+E3641+E3642+E3643+E3644+E3645+E3646+E3647</f>
        <v>1633.8099999999997</v>
      </c>
      <c r="G3534" s="5">
        <f t="shared" si="840"/>
        <v>1.6338099999999998</v>
      </c>
      <c r="H3534" s="7" t="s">
        <v>45</v>
      </c>
      <c r="I3534" s="5">
        <f t="shared" ref="I3534" si="857">E3638+E3639+E3640+E3641+E3642+E3643+E3644+E3645+E3646+E3647</f>
        <v>1728.0199999999998</v>
      </c>
      <c r="J3534" s="6">
        <f t="shared" si="842"/>
        <v>1.7280199999999997</v>
      </c>
      <c r="K3534" s="7" t="s">
        <v>45</v>
      </c>
      <c r="M3534" s="5"/>
      <c r="N3534" s="6"/>
      <c r="O3534" s="6"/>
      <c r="P3534" s="6"/>
      <c r="Q3534" s="7"/>
      <c r="R3534" s="5"/>
      <c r="S3534" s="6"/>
      <c r="T3534" s="6"/>
      <c r="U3534" s="6"/>
      <c r="V3534" s="6"/>
      <c r="W3534" s="5"/>
      <c r="X3534" s="6"/>
      <c r="Y3534" s="6"/>
      <c r="Z3534" s="6"/>
      <c r="AA3534" s="6"/>
      <c r="AB3534" s="5"/>
      <c r="AC3534" s="6"/>
      <c r="AD3534" s="6"/>
      <c r="AE3534" s="6"/>
      <c r="AF3534" s="6"/>
      <c r="AG3534" s="5"/>
      <c r="AH3534" s="6"/>
      <c r="AI3534" s="6"/>
      <c r="AJ3534" s="6"/>
      <c r="AK3534" s="7"/>
    </row>
    <row r="3535" spans="1:37" hidden="1" x14ac:dyDescent="0.25">
      <c r="A3535" t="s">
        <v>5</v>
      </c>
      <c r="B3535">
        <v>2100</v>
      </c>
      <c r="C3535" t="s">
        <v>11</v>
      </c>
      <c r="D3535" t="s">
        <v>27</v>
      </c>
      <c r="E3535">
        <v>0</v>
      </c>
      <c r="F3535" s="8">
        <f t="shared" ref="F3535" si="858">E3660+E3661+E3662+E3663+E3664+E3665+E3666+E3667+E3668</f>
        <v>2515.77</v>
      </c>
      <c r="G3535" s="5">
        <f t="shared" si="840"/>
        <v>2.5157699999999998</v>
      </c>
      <c r="H3535" s="7" t="s">
        <v>46</v>
      </c>
      <c r="I3535" s="5">
        <f t="shared" ref="I3535" si="859">E3659+E3660+E3661+E3662+E3663+E3664+E3665+E3666+E3667+E3668</f>
        <v>2515.77</v>
      </c>
      <c r="J3535" s="6">
        <f t="shared" si="842"/>
        <v>2.5157699999999998</v>
      </c>
      <c r="K3535" s="7" t="s">
        <v>46</v>
      </c>
      <c r="M3535" s="5"/>
      <c r="N3535" s="6"/>
      <c r="O3535" s="6"/>
      <c r="P3535" s="6"/>
      <c r="Q3535" s="7"/>
      <c r="R3535" s="5"/>
      <c r="S3535" s="6"/>
      <c r="T3535" s="6"/>
      <c r="U3535" s="6"/>
      <c r="V3535" s="6"/>
      <c r="W3535" s="5"/>
      <c r="X3535" s="6"/>
      <c r="Y3535" s="6"/>
      <c r="Z3535" s="6"/>
      <c r="AA3535" s="6"/>
      <c r="AB3535" s="5"/>
      <c r="AC3535" s="6"/>
      <c r="AD3535" s="6"/>
      <c r="AE3535" s="6"/>
      <c r="AF3535" s="6"/>
      <c r="AG3535" s="5"/>
      <c r="AH3535" s="6"/>
      <c r="AI3535" s="6"/>
      <c r="AJ3535" s="6"/>
      <c r="AK3535" s="7"/>
    </row>
    <row r="3536" spans="1:37" ht="15.75" hidden="1" thickBot="1" x14ac:dyDescent="0.3">
      <c r="A3536" t="s">
        <v>5</v>
      </c>
      <c r="B3536">
        <v>2100</v>
      </c>
      <c r="C3536" t="s">
        <v>12</v>
      </c>
      <c r="D3536" t="s">
        <v>27</v>
      </c>
      <c r="E3536">
        <v>0</v>
      </c>
      <c r="F3536" s="8">
        <f t="shared" ref="F3536" si="860">E3564+E3565+E3566+E3567+E3568+E3569+E3570+E3571+E3585+E3586+E3587+E3588+E3589+E3590+E3591+E3592+E3606+E3607+E3608+E3609+E3610+E3611+E3612+E3613+E3627+E3628+E3629+E3630+E3631+E3632+E3633+E3634+E3648+E3649+E3650+E3651+E3652+E3653+E3654+E3655+E3669+E3670+E3671+E3672+E3673+E3674+E3675+E3676</f>
        <v>3831.06</v>
      </c>
      <c r="G3536" s="9">
        <f t="shared" si="840"/>
        <v>3.8310599999999999</v>
      </c>
      <c r="H3536" s="11" t="s">
        <v>162</v>
      </c>
      <c r="I3536" s="9">
        <f t="shared" ref="I3536" si="861">E3564+E3565+E3566+E3567+E3568+E3569+E3570+E3571+E3585+E3586+E3587+E3588+E3589+E3590+E3591+E3592+E3606+E3607+E3608+E3609+E3610+E3611+E3612+E3613+E3627+E3628+E3629+E3630+E3631+E3632+E3633+E3634+E3648+E3649+E3650+E3651+E3652+E3653+E3654+E3655+E3669+E3670+E3671+E3672+E3673+E3674+E3675+E3676</f>
        <v>3831.06</v>
      </c>
      <c r="J3536" s="10">
        <f t="shared" si="842"/>
        <v>3.8310599999999999</v>
      </c>
      <c r="K3536" s="11" t="s">
        <v>162</v>
      </c>
      <c r="M3536" s="9"/>
      <c r="N3536" s="10"/>
      <c r="O3536" s="10"/>
      <c r="P3536" s="10"/>
      <c r="Q3536" s="11"/>
      <c r="R3536" s="9"/>
      <c r="S3536" s="10"/>
      <c r="T3536" s="10"/>
      <c r="U3536" s="10"/>
      <c r="V3536" s="10"/>
      <c r="W3536" s="9"/>
      <c r="X3536" s="10"/>
      <c r="Y3536" s="10"/>
      <c r="Z3536" s="10"/>
      <c r="AA3536" s="10"/>
      <c r="AB3536" s="9"/>
      <c r="AC3536" s="10"/>
      <c r="AD3536" s="10"/>
      <c r="AE3536" s="10"/>
      <c r="AF3536" s="10"/>
      <c r="AG3536" s="9"/>
      <c r="AH3536" s="10"/>
      <c r="AI3536" s="10"/>
      <c r="AJ3536" s="10"/>
      <c r="AK3536" s="11"/>
    </row>
    <row r="3537" spans="1:11" hidden="1" x14ac:dyDescent="0.25">
      <c r="A3537" t="s">
        <v>5</v>
      </c>
      <c r="B3537">
        <v>2100</v>
      </c>
      <c r="C3537" t="s">
        <v>13</v>
      </c>
      <c r="D3537" t="s">
        <v>27</v>
      </c>
      <c r="E3537">
        <v>0</v>
      </c>
      <c r="F3537" s="8"/>
    </row>
    <row r="3538" spans="1:11" hidden="1" x14ac:dyDescent="0.25">
      <c r="A3538" t="s">
        <v>5</v>
      </c>
      <c r="B3538">
        <v>2100</v>
      </c>
      <c r="C3538" t="s">
        <v>14</v>
      </c>
      <c r="D3538" t="s">
        <v>27</v>
      </c>
      <c r="E3538">
        <v>0</v>
      </c>
      <c r="F3538" s="8"/>
      <c r="H3538" s="20" t="s">
        <v>62</v>
      </c>
      <c r="I3538" s="19">
        <f t="shared" ref="I3538" si="862">E3564+E3565+E3566+E3567+E3568+E3569+E3570+E3571+E3585+E3586+E3587+E3588+E3589+E3590+E3591+E3592</f>
        <v>3.4000000000000004</v>
      </c>
      <c r="J3538" s="19">
        <f t="shared" ref="J3538:J3542" si="863">I3538/1000</f>
        <v>3.4000000000000002E-3</v>
      </c>
      <c r="K3538" s="18" t="s">
        <v>43</v>
      </c>
    </row>
    <row r="3539" spans="1:11" hidden="1" x14ac:dyDescent="0.25">
      <c r="A3539" t="s">
        <v>5</v>
      </c>
      <c r="B3539">
        <v>2100</v>
      </c>
      <c r="C3539" t="s">
        <v>15</v>
      </c>
      <c r="D3539" t="s">
        <v>27</v>
      </c>
      <c r="E3539">
        <v>0</v>
      </c>
      <c r="F3539" s="8"/>
      <c r="H3539" s="5"/>
      <c r="I3539" s="6">
        <f t="shared" ref="I3539" si="864">E3606+E3607+E3608+E3609+E3610+E3611+E3612+E3613</f>
        <v>9.5400000000000009</v>
      </c>
      <c r="J3539" s="6">
        <f t="shared" si="863"/>
        <v>9.5400000000000016E-3</v>
      </c>
      <c r="K3539" s="7" t="s">
        <v>30</v>
      </c>
    </row>
    <row r="3540" spans="1:11" hidden="1" x14ac:dyDescent="0.25">
      <c r="A3540" t="s">
        <v>5</v>
      </c>
      <c r="B3540">
        <v>2100</v>
      </c>
      <c r="C3540" t="s">
        <v>16</v>
      </c>
      <c r="D3540" t="s">
        <v>27</v>
      </c>
      <c r="E3540">
        <v>0</v>
      </c>
      <c r="F3540" s="8"/>
      <c r="H3540" s="5"/>
      <c r="I3540" s="6">
        <f t="shared" ref="I3540" si="865">E3627+E3628+E3629+E3630+E3631+E3632+E3633+E3634</f>
        <v>113.13</v>
      </c>
      <c r="J3540" s="6">
        <f t="shared" si="863"/>
        <v>0.11312999999999999</v>
      </c>
      <c r="K3540" s="7" t="s">
        <v>44</v>
      </c>
    </row>
    <row r="3541" spans="1:11" hidden="1" x14ac:dyDescent="0.25">
      <c r="A3541" t="s">
        <v>5</v>
      </c>
      <c r="B3541">
        <v>2100</v>
      </c>
      <c r="C3541" t="s">
        <v>17</v>
      </c>
      <c r="D3541" t="s">
        <v>27</v>
      </c>
      <c r="E3541">
        <v>0</v>
      </c>
      <c r="F3541" s="8"/>
      <c r="H3541" s="5"/>
      <c r="I3541" s="6">
        <f t="shared" ref="I3541" si="866">E3648+E3649+E3650+E3651+E3652+E3653+E3654+E3655</f>
        <v>1755.2399999999998</v>
      </c>
      <c r="J3541" s="6">
        <f t="shared" si="863"/>
        <v>1.7552399999999997</v>
      </c>
      <c r="K3541" s="7" t="s">
        <v>45</v>
      </c>
    </row>
    <row r="3542" spans="1:11" ht="15.75" hidden="1" thickBot="1" x14ac:dyDescent="0.3">
      <c r="A3542" t="s">
        <v>5</v>
      </c>
      <c r="B3542">
        <v>2100</v>
      </c>
      <c r="C3542" t="s">
        <v>18</v>
      </c>
      <c r="D3542" t="s">
        <v>27</v>
      </c>
      <c r="E3542">
        <v>0</v>
      </c>
      <c r="F3542" s="8"/>
      <c r="H3542" s="9"/>
      <c r="I3542" s="10">
        <f t="shared" ref="I3542" si="867">E3669+E3670+E3671+E3672+E3673+E3674+E3675+E3676</f>
        <v>1949.75</v>
      </c>
      <c r="J3542" s="10">
        <f t="shared" si="863"/>
        <v>1.9497500000000001</v>
      </c>
      <c r="K3542" s="11" t="s">
        <v>46</v>
      </c>
    </row>
    <row r="3543" spans="1:11" hidden="1" x14ac:dyDescent="0.25">
      <c r="A3543" t="s">
        <v>5</v>
      </c>
      <c r="B3543">
        <v>2100</v>
      </c>
      <c r="C3543" t="s">
        <v>19</v>
      </c>
      <c r="D3543" t="s">
        <v>27</v>
      </c>
      <c r="E3543">
        <v>0</v>
      </c>
      <c r="F3543" s="8"/>
    </row>
    <row r="3544" spans="1:11" hidden="1" x14ac:dyDescent="0.25">
      <c r="A3544" t="s">
        <v>5</v>
      </c>
      <c r="B3544">
        <v>2100</v>
      </c>
      <c r="C3544" t="s">
        <v>20</v>
      </c>
      <c r="D3544" t="s">
        <v>27</v>
      </c>
      <c r="E3544">
        <v>0</v>
      </c>
      <c r="F3544" s="8"/>
    </row>
    <row r="3545" spans="1:11" hidden="1" x14ac:dyDescent="0.25">
      <c r="A3545" t="s">
        <v>5</v>
      </c>
      <c r="B3545">
        <v>2100</v>
      </c>
      <c r="C3545" t="s">
        <v>21</v>
      </c>
      <c r="D3545" t="s">
        <v>27</v>
      </c>
      <c r="E3545">
        <v>0</v>
      </c>
      <c r="F3545" s="8"/>
      <c r="H3545" s="20" t="s">
        <v>163</v>
      </c>
      <c r="I3545" s="19">
        <f t="shared" ref="I3545" si="868">SUM(E3555:E3558)+SUM(E3576:E3579)</f>
        <v>1.73</v>
      </c>
      <c r="J3545" s="19">
        <f t="shared" ref="J3545:J3550" si="869">I3545/1000</f>
        <v>1.73E-3</v>
      </c>
      <c r="K3545" s="18" t="s">
        <v>43</v>
      </c>
    </row>
    <row r="3546" spans="1:11" hidden="1" x14ac:dyDescent="0.25">
      <c r="A3546" t="s">
        <v>5</v>
      </c>
      <c r="B3546">
        <v>2100</v>
      </c>
      <c r="C3546" t="s">
        <v>22</v>
      </c>
      <c r="D3546" t="s">
        <v>27</v>
      </c>
      <c r="E3546">
        <v>0</v>
      </c>
      <c r="F3546" s="8"/>
      <c r="H3546" s="5"/>
      <c r="I3546" s="6">
        <f t="shared" ref="I3546" si="870">SUM(E3597:E3600)</f>
        <v>0.13</v>
      </c>
      <c r="J3546" s="6">
        <f t="shared" si="869"/>
        <v>1.3000000000000002E-4</v>
      </c>
      <c r="K3546" s="7" t="s">
        <v>30</v>
      </c>
    </row>
    <row r="3547" spans="1:11" hidden="1" x14ac:dyDescent="0.25">
      <c r="A3547" t="s">
        <v>5</v>
      </c>
      <c r="B3547">
        <v>2100</v>
      </c>
      <c r="C3547" t="s">
        <v>23</v>
      </c>
      <c r="D3547" t="s">
        <v>27</v>
      </c>
      <c r="E3547">
        <v>0</v>
      </c>
      <c r="F3547" s="8"/>
      <c r="H3547" s="5"/>
      <c r="I3547" s="6">
        <f t="shared" ref="I3547" si="871">SUM(E3618:E3621)</f>
        <v>21.12</v>
      </c>
      <c r="J3547" s="6">
        <f t="shared" si="869"/>
        <v>2.112E-2</v>
      </c>
      <c r="K3547" s="7" t="s">
        <v>44</v>
      </c>
    </row>
    <row r="3548" spans="1:11" hidden="1" x14ac:dyDescent="0.25">
      <c r="A3548" t="s">
        <v>5</v>
      </c>
      <c r="B3548">
        <v>2100</v>
      </c>
      <c r="C3548" t="s">
        <v>24</v>
      </c>
      <c r="D3548" t="s">
        <v>27</v>
      </c>
      <c r="E3548">
        <v>0</v>
      </c>
      <c r="F3548" s="8"/>
      <c r="H3548" s="5"/>
      <c r="I3548" s="6">
        <f t="shared" ref="I3548" si="872">SUM(E3639:E3642)</f>
        <v>781.33999999999992</v>
      </c>
      <c r="J3548" s="6">
        <f t="shared" si="869"/>
        <v>0.78133999999999992</v>
      </c>
      <c r="K3548" s="7" t="s">
        <v>45</v>
      </c>
    </row>
    <row r="3549" spans="1:11" ht="15.75" hidden="1" thickBot="1" x14ac:dyDescent="0.3">
      <c r="A3549" t="s">
        <v>5</v>
      </c>
      <c r="B3549">
        <v>2100</v>
      </c>
      <c r="C3549" t="s">
        <v>25</v>
      </c>
      <c r="D3549" t="s">
        <v>27</v>
      </c>
      <c r="E3549">
        <v>0</v>
      </c>
      <c r="F3549" s="8"/>
      <c r="H3549" s="9"/>
      <c r="I3549" s="10">
        <f t="shared" ref="I3549" si="873">SUM(E3660:E3663)</f>
        <v>925.98</v>
      </c>
      <c r="J3549" s="10">
        <f t="shared" si="869"/>
        <v>0.92598000000000003</v>
      </c>
      <c r="K3549" s="11" t="s">
        <v>46</v>
      </c>
    </row>
    <row r="3550" spans="1:11" hidden="1" x14ac:dyDescent="0.25">
      <c r="A3550" t="s">
        <v>5</v>
      </c>
      <c r="B3550">
        <v>2100</v>
      </c>
      <c r="C3550" t="s">
        <v>26</v>
      </c>
      <c r="D3550" t="s">
        <v>27</v>
      </c>
      <c r="E3550">
        <v>0</v>
      </c>
      <c r="F3550" s="8"/>
      <c r="I3550">
        <f t="shared" ref="I3550" si="874">SUM(E3559:E3571)+SUM(E3580:E3592)+SUM(E3601:E3613)+SUM(E3622:E3634)+SUM(E3643:E3655)+SUM(E3664:E3676)</f>
        <v>6288.7999999999993</v>
      </c>
      <c r="J3550" s="6">
        <f t="shared" si="869"/>
        <v>6.2887999999999993</v>
      </c>
      <c r="K3550" s="6" t="s">
        <v>164</v>
      </c>
    </row>
    <row r="3551" spans="1:11" hidden="1" x14ac:dyDescent="0.25">
      <c r="A3551" t="s">
        <v>5</v>
      </c>
      <c r="B3551">
        <v>2100</v>
      </c>
      <c r="C3551" t="s">
        <v>6</v>
      </c>
      <c r="D3551" t="s">
        <v>28</v>
      </c>
      <c r="E3551">
        <v>0</v>
      </c>
      <c r="F3551" s="8"/>
    </row>
    <row r="3552" spans="1:11" hidden="1" x14ac:dyDescent="0.25">
      <c r="A3552" t="s">
        <v>5</v>
      </c>
      <c r="B3552">
        <v>2100</v>
      </c>
      <c r="C3552" t="s">
        <v>7</v>
      </c>
      <c r="D3552" t="s">
        <v>28</v>
      </c>
      <c r="E3552">
        <v>0</v>
      </c>
      <c r="F3552" s="8"/>
    </row>
    <row r="3553" spans="1:6" hidden="1" x14ac:dyDescent="0.25">
      <c r="A3553" t="s">
        <v>5</v>
      </c>
      <c r="B3553">
        <v>2100</v>
      </c>
      <c r="C3553" t="s">
        <v>8</v>
      </c>
      <c r="D3553" t="s">
        <v>28</v>
      </c>
      <c r="E3553">
        <v>0</v>
      </c>
      <c r="F3553" s="8"/>
    </row>
    <row r="3554" spans="1:6" hidden="1" x14ac:dyDescent="0.25">
      <c r="A3554" t="s">
        <v>5</v>
      </c>
      <c r="B3554">
        <v>2100</v>
      </c>
      <c r="C3554" t="s">
        <v>9</v>
      </c>
      <c r="D3554" t="s">
        <v>28</v>
      </c>
      <c r="E3554">
        <v>0</v>
      </c>
      <c r="F3554" s="8"/>
    </row>
    <row r="3555" spans="1:6" hidden="1" x14ac:dyDescent="0.25">
      <c r="A3555" t="s">
        <v>5</v>
      </c>
      <c r="B3555">
        <v>2100</v>
      </c>
      <c r="C3555" t="s">
        <v>10</v>
      </c>
      <c r="D3555" t="s">
        <v>28</v>
      </c>
      <c r="E3555">
        <v>0</v>
      </c>
      <c r="F3555" s="8"/>
    </row>
    <row r="3556" spans="1:6" hidden="1" x14ac:dyDescent="0.25">
      <c r="A3556" t="s">
        <v>5</v>
      </c>
      <c r="B3556">
        <v>2100</v>
      </c>
      <c r="C3556" t="s">
        <v>11</v>
      </c>
      <c r="D3556" t="s">
        <v>28</v>
      </c>
      <c r="E3556">
        <v>0</v>
      </c>
      <c r="F3556" s="8"/>
    </row>
    <row r="3557" spans="1:6" hidden="1" x14ac:dyDescent="0.25">
      <c r="A3557" t="s">
        <v>5</v>
      </c>
      <c r="B3557">
        <v>2100</v>
      </c>
      <c r="C3557" t="s">
        <v>12</v>
      </c>
      <c r="D3557" t="s">
        <v>28</v>
      </c>
      <c r="E3557">
        <v>0</v>
      </c>
      <c r="F3557" s="8"/>
    </row>
    <row r="3558" spans="1:6" hidden="1" x14ac:dyDescent="0.25">
      <c r="A3558" t="s">
        <v>5</v>
      </c>
      <c r="B3558">
        <v>2100</v>
      </c>
      <c r="C3558" t="s">
        <v>13</v>
      </c>
      <c r="D3558" t="s">
        <v>28</v>
      </c>
      <c r="E3558">
        <v>0</v>
      </c>
      <c r="F3558" s="8"/>
    </row>
    <row r="3559" spans="1:6" hidden="1" x14ac:dyDescent="0.25">
      <c r="A3559" t="s">
        <v>5</v>
      </c>
      <c r="B3559">
        <v>2100</v>
      </c>
      <c r="C3559" t="s">
        <v>14</v>
      </c>
      <c r="D3559" t="s">
        <v>28</v>
      </c>
      <c r="E3559">
        <v>0</v>
      </c>
      <c r="F3559" s="8"/>
    </row>
    <row r="3560" spans="1:6" hidden="1" x14ac:dyDescent="0.25">
      <c r="A3560" t="s">
        <v>5</v>
      </c>
      <c r="B3560">
        <v>2100</v>
      </c>
      <c r="C3560" t="s">
        <v>15</v>
      </c>
      <c r="D3560" t="s">
        <v>28</v>
      </c>
      <c r="E3560">
        <v>0</v>
      </c>
      <c r="F3560" s="8"/>
    </row>
    <row r="3561" spans="1:6" hidden="1" x14ac:dyDescent="0.25">
      <c r="A3561" t="s">
        <v>5</v>
      </c>
      <c r="B3561">
        <v>2100</v>
      </c>
      <c r="C3561" t="s">
        <v>16</v>
      </c>
      <c r="D3561" t="s">
        <v>28</v>
      </c>
      <c r="E3561">
        <v>0</v>
      </c>
      <c r="F3561" s="8"/>
    </row>
    <row r="3562" spans="1:6" hidden="1" x14ac:dyDescent="0.25">
      <c r="A3562" t="s">
        <v>5</v>
      </c>
      <c r="B3562">
        <v>2100</v>
      </c>
      <c r="C3562" t="s">
        <v>17</v>
      </c>
      <c r="D3562" t="s">
        <v>28</v>
      </c>
      <c r="E3562">
        <v>0</v>
      </c>
      <c r="F3562" s="8"/>
    </row>
    <row r="3563" spans="1:6" hidden="1" x14ac:dyDescent="0.25">
      <c r="A3563" t="s">
        <v>5</v>
      </c>
      <c r="B3563">
        <v>2100</v>
      </c>
      <c r="C3563" t="s">
        <v>18</v>
      </c>
      <c r="D3563" t="s">
        <v>28</v>
      </c>
      <c r="E3563">
        <v>0</v>
      </c>
      <c r="F3563" s="8"/>
    </row>
    <row r="3564" spans="1:6" hidden="1" x14ac:dyDescent="0.25">
      <c r="A3564" t="s">
        <v>5</v>
      </c>
      <c r="B3564">
        <v>2100</v>
      </c>
      <c r="C3564" t="s">
        <v>19</v>
      </c>
      <c r="D3564" t="s">
        <v>28</v>
      </c>
      <c r="E3564">
        <v>0</v>
      </c>
      <c r="F3564" s="8"/>
    </row>
    <row r="3565" spans="1:6" hidden="1" x14ac:dyDescent="0.25">
      <c r="A3565" t="s">
        <v>5</v>
      </c>
      <c r="B3565">
        <v>2100</v>
      </c>
      <c r="C3565" t="s">
        <v>20</v>
      </c>
      <c r="D3565" t="s">
        <v>28</v>
      </c>
      <c r="E3565">
        <v>0</v>
      </c>
      <c r="F3565" s="8"/>
    </row>
    <row r="3566" spans="1:6" hidden="1" x14ac:dyDescent="0.25">
      <c r="A3566" t="s">
        <v>5</v>
      </c>
      <c r="B3566">
        <v>2100</v>
      </c>
      <c r="C3566" t="s">
        <v>21</v>
      </c>
      <c r="D3566" t="s">
        <v>28</v>
      </c>
      <c r="E3566">
        <v>0</v>
      </c>
      <c r="F3566" s="8"/>
    </row>
    <row r="3567" spans="1:6" hidden="1" x14ac:dyDescent="0.25">
      <c r="A3567" t="s">
        <v>5</v>
      </c>
      <c r="B3567">
        <v>2100</v>
      </c>
      <c r="C3567" t="s">
        <v>22</v>
      </c>
      <c r="D3567" t="s">
        <v>28</v>
      </c>
      <c r="E3567">
        <v>0</v>
      </c>
      <c r="F3567" s="8"/>
    </row>
    <row r="3568" spans="1:6" hidden="1" x14ac:dyDescent="0.25">
      <c r="A3568" t="s">
        <v>5</v>
      </c>
      <c r="B3568">
        <v>2100</v>
      </c>
      <c r="C3568" t="s">
        <v>23</v>
      </c>
      <c r="D3568" t="s">
        <v>28</v>
      </c>
      <c r="E3568">
        <v>0</v>
      </c>
      <c r="F3568" s="8"/>
    </row>
    <row r="3569" spans="1:6" hidden="1" x14ac:dyDescent="0.25">
      <c r="A3569" t="s">
        <v>5</v>
      </c>
      <c r="B3569">
        <v>2100</v>
      </c>
      <c r="C3569" t="s">
        <v>24</v>
      </c>
      <c r="D3569" t="s">
        <v>28</v>
      </c>
      <c r="E3569">
        <v>0</v>
      </c>
      <c r="F3569" s="8"/>
    </row>
    <row r="3570" spans="1:6" hidden="1" x14ac:dyDescent="0.25">
      <c r="A3570" t="s">
        <v>5</v>
      </c>
      <c r="B3570">
        <v>2100</v>
      </c>
      <c r="C3570" t="s">
        <v>25</v>
      </c>
      <c r="D3570" t="s">
        <v>28</v>
      </c>
      <c r="E3570">
        <v>0</v>
      </c>
      <c r="F3570" s="8"/>
    </row>
    <row r="3571" spans="1:6" hidden="1" x14ac:dyDescent="0.25">
      <c r="A3571" t="s">
        <v>5</v>
      </c>
      <c r="B3571">
        <v>2100</v>
      </c>
      <c r="C3571" t="s">
        <v>26</v>
      </c>
      <c r="D3571" t="s">
        <v>28</v>
      </c>
      <c r="E3571">
        <v>0</v>
      </c>
      <c r="F3571" s="8"/>
    </row>
    <row r="3572" spans="1:6" hidden="1" x14ac:dyDescent="0.25">
      <c r="A3572" t="s">
        <v>5</v>
      </c>
      <c r="B3572">
        <v>2100</v>
      </c>
      <c r="C3572" t="s">
        <v>6</v>
      </c>
      <c r="D3572" t="s">
        <v>29</v>
      </c>
      <c r="E3572">
        <v>0</v>
      </c>
      <c r="F3572" s="8"/>
    </row>
    <row r="3573" spans="1:6" hidden="1" x14ac:dyDescent="0.25">
      <c r="A3573" t="s">
        <v>5</v>
      </c>
      <c r="B3573">
        <v>2100</v>
      </c>
      <c r="C3573" t="s">
        <v>7</v>
      </c>
      <c r="D3573" t="s">
        <v>29</v>
      </c>
      <c r="E3573">
        <v>0</v>
      </c>
      <c r="F3573" s="8"/>
    </row>
    <row r="3574" spans="1:6" hidden="1" x14ac:dyDescent="0.25">
      <c r="A3574" t="s">
        <v>5</v>
      </c>
      <c r="B3574">
        <v>2100</v>
      </c>
      <c r="C3574" t="s">
        <v>8</v>
      </c>
      <c r="D3574" t="s">
        <v>29</v>
      </c>
      <c r="E3574">
        <v>0</v>
      </c>
      <c r="F3574" s="8"/>
    </row>
    <row r="3575" spans="1:6" hidden="1" x14ac:dyDescent="0.25">
      <c r="A3575" t="s">
        <v>5</v>
      </c>
      <c r="B3575">
        <v>2100</v>
      </c>
      <c r="C3575" t="s">
        <v>9</v>
      </c>
      <c r="D3575" t="s">
        <v>29</v>
      </c>
      <c r="E3575">
        <v>0.41</v>
      </c>
      <c r="F3575" s="8"/>
    </row>
    <row r="3576" spans="1:6" hidden="1" x14ac:dyDescent="0.25">
      <c r="A3576" t="s">
        <v>5</v>
      </c>
      <c r="B3576">
        <v>2100</v>
      </c>
      <c r="C3576" t="s">
        <v>10</v>
      </c>
      <c r="D3576" t="s">
        <v>29</v>
      </c>
      <c r="E3576">
        <v>0.41</v>
      </c>
      <c r="F3576" s="8"/>
    </row>
    <row r="3577" spans="1:6" hidden="1" x14ac:dyDescent="0.25">
      <c r="A3577" t="s">
        <v>5</v>
      </c>
      <c r="B3577">
        <v>2100</v>
      </c>
      <c r="C3577" t="s">
        <v>11</v>
      </c>
      <c r="D3577" t="s">
        <v>29</v>
      </c>
      <c r="E3577">
        <v>0.42</v>
      </c>
      <c r="F3577" s="8"/>
    </row>
    <row r="3578" spans="1:6" hidden="1" x14ac:dyDescent="0.25">
      <c r="A3578" t="s">
        <v>5</v>
      </c>
      <c r="B3578">
        <v>2100</v>
      </c>
      <c r="C3578" t="s">
        <v>12</v>
      </c>
      <c r="D3578" t="s">
        <v>29</v>
      </c>
      <c r="E3578">
        <v>0.44</v>
      </c>
      <c r="F3578" s="8"/>
    </row>
    <row r="3579" spans="1:6" hidden="1" x14ac:dyDescent="0.25">
      <c r="A3579" t="s">
        <v>5</v>
      </c>
      <c r="B3579">
        <v>2100</v>
      </c>
      <c r="C3579" t="s">
        <v>13</v>
      </c>
      <c r="D3579" t="s">
        <v>29</v>
      </c>
      <c r="E3579">
        <v>0.46</v>
      </c>
      <c r="F3579" s="8"/>
    </row>
    <row r="3580" spans="1:6" hidden="1" x14ac:dyDescent="0.25">
      <c r="A3580" t="s">
        <v>5</v>
      </c>
      <c r="B3580">
        <v>2100</v>
      </c>
      <c r="C3580" t="s">
        <v>14</v>
      </c>
      <c r="D3580" t="s">
        <v>29</v>
      </c>
      <c r="E3580">
        <v>0.47</v>
      </c>
      <c r="F3580" s="8"/>
    </row>
    <row r="3581" spans="1:6" hidden="1" x14ac:dyDescent="0.25">
      <c r="A3581" t="s">
        <v>5</v>
      </c>
      <c r="B3581">
        <v>2100</v>
      </c>
      <c r="C3581" t="s">
        <v>15</v>
      </c>
      <c r="D3581" t="s">
        <v>29</v>
      </c>
      <c r="E3581">
        <v>0.48</v>
      </c>
      <c r="F3581" s="8"/>
    </row>
    <row r="3582" spans="1:6" hidden="1" x14ac:dyDescent="0.25">
      <c r="A3582" t="s">
        <v>5</v>
      </c>
      <c r="B3582">
        <v>2100</v>
      </c>
      <c r="C3582" t="s">
        <v>16</v>
      </c>
      <c r="D3582" t="s">
        <v>29</v>
      </c>
      <c r="E3582">
        <v>0.49</v>
      </c>
      <c r="F3582" s="8"/>
    </row>
    <row r="3583" spans="1:6" hidden="1" x14ac:dyDescent="0.25">
      <c r="A3583" t="s">
        <v>5</v>
      </c>
      <c r="B3583">
        <v>2100</v>
      </c>
      <c r="C3583" t="s">
        <v>17</v>
      </c>
      <c r="D3583" t="s">
        <v>29</v>
      </c>
      <c r="E3583">
        <v>0.5</v>
      </c>
      <c r="F3583" s="8"/>
    </row>
    <row r="3584" spans="1:6" hidden="1" x14ac:dyDescent="0.25">
      <c r="A3584" t="s">
        <v>5</v>
      </c>
      <c r="B3584">
        <v>2100</v>
      </c>
      <c r="C3584" t="s">
        <v>18</v>
      </c>
      <c r="D3584" t="s">
        <v>29</v>
      </c>
      <c r="E3584">
        <v>0.51</v>
      </c>
      <c r="F3584" s="8"/>
    </row>
    <row r="3585" spans="1:6" hidden="1" x14ac:dyDescent="0.25">
      <c r="A3585" t="s">
        <v>5</v>
      </c>
      <c r="B3585">
        <v>2100</v>
      </c>
      <c r="C3585" t="s">
        <v>19</v>
      </c>
      <c r="D3585" t="s">
        <v>29</v>
      </c>
      <c r="E3585">
        <v>0.53</v>
      </c>
      <c r="F3585" s="8"/>
    </row>
    <row r="3586" spans="1:6" hidden="1" x14ac:dyDescent="0.25">
      <c r="A3586" t="s">
        <v>5</v>
      </c>
      <c r="B3586">
        <v>2100</v>
      </c>
      <c r="C3586" t="s">
        <v>20</v>
      </c>
      <c r="D3586" t="s">
        <v>29</v>
      </c>
      <c r="E3586">
        <v>0.55000000000000004</v>
      </c>
      <c r="F3586" s="8"/>
    </row>
    <row r="3587" spans="1:6" hidden="1" x14ac:dyDescent="0.25">
      <c r="A3587" t="s">
        <v>5</v>
      </c>
      <c r="B3587">
        <v>2100</v>
      </c>
      <c r="C3587" t="s">
        <v>21</v>
      </c>
      <c r="D3587" t="s">
        <v>29</v>
      </c>
      <c r="E3587">
        <v>0.54</v>
      </c>
      <c r="F3587" s="8"/>
    </row>
    <row r="3588" spans="1:6" hidden="1" x14ac:dyDescent="0.25">
      <c r="A3588" t="s">
        <v>5</v>
      </c>
      <c r="B3588">
        <v>2100</v>
      </c>
      <c r="C3588" t="s">
        <v>22</v>
      </c>
      <c r="D3588" t="s">
        <v>29</v>
      </c>
      <c r="E3588">
        <v>0.5</v>
      </c>
      <c r="F3588" s="8"/>
    </row>
    <row r="3589" spans="1:6" hidden="1" x14ac:dyDescent="0.25">
      <c r="A3589" t="s">
        <v>5</v>
      </c>
      <c r="B3589">
        <v>2100</v>
      </c>
      <c r="C3589" t="s">
        <v>23</v>
      </c>
      <c r="D3589" t="s">
        <v>29</v>
      </c>
      <c r="E3589">
        <v>0.44</v>
      </c>
      <c r="F3589" s="8"/>
    </row>
    <row r="3590" spans="1:6" hidden="1" x14ac:dyDescent="0.25">
      <c r="A3590" t="s">
        <v>5</v>
      </c>
      <c r="B3590">
        <v>2100</v>
      </c>
      <c r="C3590" t="s">
        <v>24</v>
      </c>
      <c r="D3590" t="s">
        <v>29</v>
      </c>
      <c r="E3590">
        <v>0.36</v>
      </c>
      <c r="F3590" s="8"/>
    </row>
    <row r="3591" spans="1:6" hidden="1" x14ac:dyDescent="0.25">
      <c r="A3591" t="s">
        <v>5</v>
      </c>
      <c r="B3591">
        <v>2100</v>
      </c>
      <c r="C3591" t="s">
        <v>25</v>
      </c>
      <c r="D3591" t="s">
        <v>29</v>
      </c>
      <c r="E3591">
        <v>0.24</v>
      </c>
      <c r="F3591" s="8"/>
    </row>
    <row r="3592" spans="1:6" hidden="1" x14ac:dyDescent="0.25">
      <c r="A3592" t="s">
        <v>5</v>
      </c>
      <c r="B3592">
        <v>2100</v>
      </c>
      <c r="C3592" t="s">
        <v>26</v>
      </c>
      <c r="D3592" t="s">
        <v>29</v>
      </c>
      <c r="E3592">
        <v>0.24</v>
      </c>
      <c r="F3592" s="8"/>
    </row>
    <row r="3593" spans="1:6" hidden="1" x14ac:dyDescent="0.25">
      <c r="A3593" t="s">
        <v>5</v>
      </c>
      <c r="B3593">
        <v>2100</v>
      </c>
      <c r="C3593" t="s">
        <v>6</v>
      </c>
      <c r="D3593" t="s">
        <v>30</v>
      </c>
      <c r="E3593">
        <v>0</v>
      </c>
      <c r="F3593" s="8"/>
    </row>
    <row r="3594" spans="1:6" hidden="1" x14ac:dyDescent="0.25">
      <c r="A3594" t="s">
        <v>5</v>
      </c>
      <c r="B3594">
        <v>2100</v>
      </c>
      <c r="C3594" t="s">
        <v>7</v>
      </c>
      <c r="D3594" t="s">
        <v>30</v>
      </c>
      <c r="E3594">
        <v>0</v>
      </c>
      <c r="F3594" s="8"/>
    </row>
    <row r="3595" spans="1:6" hidden="1" x14ac:dyDescent="0.25">
      <c r="A3595" t="s">
        <v>5</v>
      </c>
      <c r="B3595">
        <v>2100</v>
      </c>
      <c r="C3595" t="s">
        <v>8</v>
      </c>
      <c r="D3595" t="s">
        <v>30</v>
      </c>
      <c r="E3595">
        <v>0</v>
      </c>
      <c r="F3595" s="8"/>
    </row>
    <row r="3596" spans="1:6" hidden="1" x14ac:dyDescent="0.25">
      <c r="A3596" t="s">
        <v>5</v>
      </c>
      <c r="B3596">
        <v>2100</v>
      </c>
      <c r="C3596" t="s">
        <v>9</v>
      </c>
      <c r="D3596" t="s">
        <v>30</v>
      </c>
      <c r="E3596">
        <v>25.15</v>
      </c>
      <c r="F3596" s="8"/>
    </row>
    <row r="3597" spans="1:6" hidden="1" x14ac:dyDescent="0.25">
      <c r="A3597" t="s">
        <v>5</v>
      </c>
      <c r="B3597">
        <v>2100</v>
      </c>
      <c r="C3597" t="s">
        <v>10</v>
      </c>
      <c r="D3597" t="s">
        <v>30</v>
      </c>
      <c r="E3597">
        <v>0.01</v>
      </c>
      <c r="F3597" s="8"/>
    </row>
    <row r="3598" spans="1:6" hidden="1" x14ac:dyDescent="0.25">
      <c r="A3598" t="s">
        <v>5</v>
      </c>
      <c r="B3598">
        <v>2100</v>
      </c>
      <c r="C3598" t="s">
        <v>11</v>
      </c>
      <c r="D3598" t="s">
        <v>30</v>
      </c>
      <c r="E3598">
        <v>0.03</v>
      </c>
      <c r="F3598" s="8"/>
    </row>
    <row r="3599" spans="1:6" hidden="1" x14ac:dyDescent="0.25">
      <c r="A3599" t="s">
        <v>5</v>
      </c>
      <c r="B3599">
        <v>2100</v>
      </c>
      <c r="C3599" t="s">
        <v>12</v>
      </c>
      <c r="D3599" t="s">
        <v>30</v>
      </c>
      <c r="E3599">
        <v>0.03</v>
      </c>
      <c r="F3599" s="8"/>
    </row>
    <row r="3600" spans="1:6" hidden="1" x14ac:dyDescent="0.25">
      <c r="A3600" t="s">
        <v>5</v>
      </c>
      <c r="B3600">
        <v>2100</v>
      </c>
      <c r="C3600" t="s">
        <v>13</v>
      </c>
      <c r="D3600" t="s">
        <v>30</v>
      </c>
      <c r="E3600">
        <v>0.06</v>
      </c>
      <c r="F3600" s="8"/>
    </row>
    <row r="3601" spans="1:6" hidden="1" x14ac:dyDescent="0.25">
      <c r="A3601" t="s">
        <v>5</v>
      </c>
      <c r="B3601">
        <v>2100</v>
      </c>
      <c r="C3601" t="s">
        <v>14</v>
      </c>
      <c r="D3601" t="s">
        <v>30</v>
      </c>
      <c r="E3601">
        <v>0.09</v>
      </c>
      <c r="F3601" s="8"/>
    </row>
    <row r="3602" spans="1:6" hidden="1" x14ac:dyDescent="0.25">
      <c r="A3602" t="s">
        <v>5</v>
      </c>
      <c r="B3602">
        <v>2100</v>
      </c>
      <c r="C3602" t="s">
        <v>15</v>
      </c>
      <c r="D3602" t="s">
        <v>30</v>
      </c>
      <c r="E3602">
        <v>0.13</v>
      </c>
      <c r="F3602" s="8"/>
    </row>
    <row r="3603" spans="1:6" hidden="1" x14ac:dyDescent="0.25">
      <c r="A3603" t="s">
        <v>5</v>
      </c>
      <c r="B3603">
        <v>2100</v>
      </c>
      <c r="C3603" t="s">
        <v>16</v>
      </c>
      <c r="D3603" t="s">
        <v>30</v>
      </c>
      <c r="E3603">
        <v>0.2</v>
      </c>
      <c r="F3603" s="8"/>
    </row>
    <row r="3604" spans="1:6" hidden="1" x14ac:dyDescent="0.25">
      <c r="A3604" t="s">
        <v>5</v>
      </c>
      <c r="B3604">
        <v>2100</v>
      </c>
      <c r="C3604" t="s">
        <v>17</v>
      </c>
      <c r="D3604" t="s">
        <v>30</v>
      </c>
      <c r="E3604">
        <v>0.28999999999999998</v>
      </c>
      <c r="F3604" s="8"/>
    </row>
    <row r="3605" spans="1:6" hidden="1" x14ac:dyDescent="0.25">
      <c r="A3605" t="s">
        <v>5</v>
      </c>
      <c r="B3605">
        <v>2100</v>
      </c>
      <c r="C3605" t="s">
        <v>18</v>
      </c>
      <c r="D3605" t="s">
        <v>30</v>
      </c>
      <c r="E3605">
        <v>0.41</v>
      </c>
      <c r="F3605" s="8"/>
    </row>
    <row r="3606" spans="1:6" hidden="1" x14ac:dyDescent="0.25">
      <c r="A3606" t="s">
        <v>5</v>
      </c>
      <c r="B3606">
        <v>2100</v>
      </c>
      <c r="C3606" t="s">
        <v>19</v>
      </c>
      <c r="D3606" t="s">
        <v>30</v>
      </c>
      <c r="E3606">
        <v>0.57999999999999996</v>
      </c>
      <c r="F3606" s="8"/>
    </row>
    <row r="3607" spans="1:6" hidden="1" x14ac:dyDescent="0.25">
      <c r="A3607" t="s">
        <v>5</v>
      </c>
      <c r="B3607">
        <v>2100</v>
      </c>
      <c r="C3607" t="s">
        <v>20</v>
      </c>
      <c r="D3607" t="s">
        <v>30</v>
      </c>
      <c r="E3607">
        <v>0.79</v>
      </c>
      <c r="F3607" s="8"/>
    </row>
    <row r="3608" spans="1:6" hidden="1" x14ac:dyDescent="0.25">
      <c r="A3608" t="s">
        <v>5</v>
      </c>
      <c r="B3608">
        <v>2100</v>
      </c>
      <c r="C3608" t="s">
        <v>21</v>
      </c>
      <c r="D3608" t="s">
        <v>30</v>
      </c>
      <c r="E3608">
        <v>1.02</v>
      </c>
      <c r="F3608" s="8"/>
    </row>
    <row r="3609" spans="1:6" hidden="1" x14ac:dyDescent="0.25">
      <c r="A3609" t="s">
        <v>5</v>
      </c>
      <c r="B3609">
        <v>2100</v>
      </c>
      <c r="C3609" t="s">
        <v>22</v>
      </c>
      <c r="D3609" t="s">
        <v>30</v>
      </c>
      <c r="E3609">
        <v>1.24</v>
      </c>
      <c r="F3609" s="8"/>
    </row>
    <row r="3610" spans="1:6" hidden="1" x14ac:dyDescent="0.25">
      <c r="A3610" t="s">
        <v>5</v>
      </c>
      <c r="B3610">
        <v>2100</v>
      </c>
      <c r="C3610" t="s">
        <v>23</v>
      </c>
      <c r="D3610" t="s">
        <v>30</v>
      </c>
      <c r="E3610">
        <v>1.41</v>
      </c>
      <c r="F3610" s="8"/>
    </row>
    <row r="3611" spans="1:6" hidden="1" x14ac:dyDescent="0.25">
      <c r="A3611" t="s">
        <v>5</v>
      </c>
      <c r="B3611">
        <v>2100</v>
      </c>
      <c r="C3611" t="s">
        <v>24</v>
      </c>
      <c r="D3611" t="s">
        <v>30</v>
      </c>
      <c r="E3611">
        <v>1.45</v>
      </c>
      <c r="F3611" s="8"/>
    </row>
    <row r="3612" spans="1:6" hidden="1" x14ac:dyDescent="0.25">
      <c r="A3612" t="s">
        <v>5</v>
      </c>
      <c r="B3612">
        <v>2100</v>
      </c>
      <c r="C3612" t="s">
        <v>25</v>
      </c>
      <c r="D3612" t="s">
        <v>30</v>
      </c>
      <c r="E3612">
        <v>1.23</v>
      </c>
      <c r="F3612" s="8"/>
    </row>
    <row r="3613" spans="1:6" hidden="1" x14ac:dyDescent="0.25">
      <c r="A3613" t="s">
        <v>5</v>
      </c>
      <c r="B3613">
        <v>2100</v>
      </c>
      <c r="C3613" t="s">
        <v>26</v>
      </c>
      <c r="D3613" t="s">
        <v>30</v>
      </c>
      <c r="E3613">
        <v>1.82</v>
      </c>
      <c r="F3613" s="8"/>
    </row>
    <row r="3614" spans="1:6" hidden="1" x14ac:dyDescent="0.25">
      <c r="A3614" t="s">
        <v>5</v>
      </c>
      <c r="B3614">
        <v>2100</v>
      </c>
      <c r="C3614" t="s">
        <v>6</v>
      </c>
      <c r="D3614" t="s">
        <v>31</v>
      </c>
      <c r="E3614">
        <v>0</v>
      </c>
      <c r="F3614" s="8"/>
    </row>
    <row r="3615" spans="1:6" hidden="1" x14ac:dyDescent="0.25">
      <c r="A3615" t="s">
        <v>5</v>
      </c>
      <c r="B3615">
        <v>2100</v>
      </c>
      <c r="C3615" t="s">
        <v>7</v>
      </c>
      <c r="D3615" t="s">
        <v>31</v>
      </c>
      <c r="E3615">
        <v>0</v>
      </c>
      <c r="F3615" s="8"/>
    </row>
    <row r="3616" spans="1:6" hidden="1" x14ac:dyDescent="0.25">
      <c r="A3616" t="s">
        <v>5</v>
      </c>
      <c r="B3616">
        <v>2100</v>
      </c>
      <c r="C3616" t="s">
        <v>8</v>
      </c>
      <c r="D3616" t="s">
        <v>31</v>
      </c>
      <c r="E3616">
        <v>0</v>
      </c>
      <c r="F3616" s="8"/>
    </row>
    <row r="3617" spans="1:6" hidden="1" x14ac:dyDescent="0.25">
      <c r="A3617" t="s">
        <v>5</v>
      </c>
      <c r="B3617">
        <v>2100</v>
      </c>
      <c r="C3617" t="s">
        <v>9</v>
      </c>
      <c r="D3617" t="s">
        <v>31</v>
      </c>
      <c r="E3617">
        <v>287.55</v>
      </c>
      <c r="F3617" s="8"/>
    </row>
    <row r="3618" spans="1:6" hidden="1" x14ac:dyDescent="0.25">
      <c r="A3618" t="s">
        <v>5</v>
      </c>
      <c r="B3618">
        <v>2100</v>
      </c>
      <c r="C3618" t="s">
        <v>10</v>
      </c>
      <c r="D3618" t="s">
        <v>31</v>
      </c>
      <c r="E3618">
        <v>18.46</v>
      </c>
      <c r="F3618" s="8"/>
    </row>
    <row r="3619" spans="1:6" hidden="1" x14ac:dyDescent="0.25">
      <c r="A3619" t="s">
        <v>5</v>
      </c>
      <c r="B3619">
        <v>2100</v>
      </c>
      <c r="C3619" t="s">
        <v>11</v>
      </c>
      <c r="D3619" t="s">
        <v>31</v>
      </c>
      <c r="E3619">
        <v>1.69</v>
      </c>
      <c r="F3619" s="8"/>
    </row>
    <row r="3620" spans="1:6" hidden="1" x14ac:dyDescent="0.25">
      <c r="A3620" t="s">
        <v>5</v>
      </c>
      <c r="B3620">
        <v>2100</v>
      </c>
      <c r="C3620" t="s">
        <v>12</v>
      </c>
      <c r="D3620" t="s">
        <v>31</v>
      </c>
      <c r="E3620">
        <v>0.36</v>
      </c>
      <c r="F3620" s="8"/>
    </row>
    <row r="3621" spans="1:6" hidden="1" x14ac:dyDescent="0.25">
      <c r="A3621" t="s">
        <v>5</v>
      </c>
      <c r="B3621">
        <v>2100</v>
      </c>
      <c r="C3621" t="s">
        <v>13</v>
      </c>
      <c r="D3621" t="s">
        <v>31</v>
      </c>
      <c r="E3621">
        <v>0.61</v>
      </c>
      <c r="F3621" s="8"/>
    </row>
    <row r="3622" spans="1:6" hidden="1" x14ac:dyDescent="0.25">
      <c r="A3622" t="s">
        <v>5</v>
      </c>
      <c r="B3622">
        <v>2100</v>
      </c>
      <c r="C3622" t="s">
        <v>14</v>
      </c>
      <c r="D3622" t="s">
        <v>31</v>
      </c>
      <c r="E3622">
        <v>0.95</v>
      </c>
      <c r="F3622" s="8"/>
    </row>
    <row r="3623" spans="1:6" hidden="1" x14ac:dyDescent="0.25">
      <c r="A3623" t="s">
        <v>5</v>
      </c>
      <c r="B3623">
        <v>2100</v>
      </c>
      <c r="C3623" t="s">
        <v>15</v>
      </c>
      <c r="D3623" t="s">
        <v>31</v>
      </c>
      <c r="E3623">
        <v>1.41</v>
      </c>
      <c r="F3623" s="8"/>
    </row>
    <row r="3624" spans="1:6" hidden="1" x14ac:dyDescent="0.25">
      <c r="A3624" t="s">
        <v>5</v>
      </c>
      <c r="B3624">
        <v>2100</v>
      </c>
      <c r="C3624" t="s">
        <v>16</v>
      </c>
      <c r="D3624" t="s">
        <v>31</v>
      </c>
      <c r="E3624">
        <v>2.11</v>
      </c>
      <c r="F3624" s="8"/>
    </row>
    <row r="3625" spans="1:6" hidden="1" x14ac:dyDescent="0.25">
      <c r="A3625" t="s">
        <v>5</v>
      </c>
      <c r="B3625">
        <v>2100</v>
      </c>
      <c r="C3625" t="s">
        <v>17</v>
      </c>
      <c r="D3625" t="s">
        <v>31</v>
      </c>
      <c r="E3625">
        <v>3.06</v>
      </c>
      <c r="F3625" s="8"/>
    </row>
    <row r="3626" spans="1:6" hidden="1" x14ac:dyDescent="0.25">
      <c r="A3626" t="s">
        <v>5</v>
      </c>
      <c r="B3626">
        <v>2100</v>
      </c>
      <c r="C3626" t="s">
        <v>18</v>
      </c>
      <c r="D3626" t="s">
        <v>31</v>
      </c>
      <c r="E3626">
        <v>4.38</v>
      </c>
      <c r="F3626" s="8"/>
    </row>
    <row r="3627" spans="1:6" hidden="1" x14ac:dyDescent="0.25">
      <c r="A3627" t="s">
        <v>5</v>
      </c>
      <c r="B3627">
        <v>2100</v>
      </c>
      <c r="C3627" t="s">
        <v>19</v>
      </c>
      <c r="D3627" t="s">
        <v>31</v>
      </c>
      <c r="E3627">
        <v>6.2</v>
      </c>
      <c r="F3627" s="8"/>
    </row>
    <row r="3628" spans="1:6" hidden="1" x14ac:dyDescent="0.25">
      <c r="A3628" t="s">
        <v>5</v>
      </c>
      <c r="B3628">
        <v>2100</v>
      </c>
      <c r="C3628" t="s">
        <v>20</v>
      </c>
      <c r="D3628" t="s">
        <v>31</v>
      </c>
      <c r="E3628">
        <v>8.5</v>
      </c>
      <c r="F3628" s="8"/>
    </row>
    <row r="3629" spans="1:6" hidden="1" x14ac:dyDescent="0.25">
      <c r="A3629" t="s">
        <v>5</v>
      </c>
      <c r="B3629">
        <v>2100</v>
      </c>
      <c r="C3629" t="s">
        <v>21</v>
      </c>
      <c r="D3629" t="s">
        <v>31</v>
      </c>
      <c r="E3629">
        <v>11.07</v>
      </c>
      <c r="F3629" s="8"/>
    </row>
    <row r="3630" spans="1:6" hidden="1" x14ac:dyDescent="0.25">
      <c r="A3630" t="s">
        <v>5</v>
      </c>
      <c r="B3630">
        <v>2100</v>
      </c>
      <c r="C3630" t="s">
        <v>22</v>
      </c>
      <c r="D3630" t="s">
        <v>31</v>
      </c>
      <c r="E3630">
        <v>13.7</v>
      </c>
      <c r="F3630" s="8"/>
    </row>
    <row r="3631" spans="1:6" hidden="1" x14ac:dyDescent="0.25">
      <c r="A3631" t="s">
        <v>5</v>
      </c>
      <c r="B3631">
        <v>2100</v>
      </c>
      <c r="C3631" t="s">
        <v>23</v>
      </c>
      <c r="D3631" t="s">
        <v>31</v>
      </c>
      <c r="E3631">
        <v>15.96</v>
      </c>
      <c r="F3631" s="8"/>
    </row>
    <row r="3632" spans="1:6" hidden="1" x14ac:dyDescent="0.25">
      <c r="A3632" t="s">
        <v>5</v>
      </c>
      <c r="B3632">
        <v>2100</v>
      </c>
      <c r="C3632" t="s">
        <v>24</v>
      </c>
      <c r="D3632" t="s">
        <v>31</v>
      </c>
      <c r="E3632">
        <v>17.100000000000001</v>
      </c>
      <c r="F3632" s="8"/>
    </row>
    <row r="3633" spans="1:6" hidden="1" x14ac:dyDescent="0.25">
      <c r="A3633" t="s">
        <v>5</v>
      </c>
      <c r="B3633">
        <v>2100</v>
      </c>
      <c r="C3633" t="s">
        <v>25</v>
      </c>
      <c r="D3633" t="s">
        <v>31</v>
      </c>
      <c r="E3633">
        <v>15.41</v>
      </c>
      <c r="F3633" s="8"/>
    </row>
    <row r="3634" spans="1:6" hidden="1" x14ac:dyDescent="0.25">
      <c r="A3634" t="s">
        <v>5</v>
      </c>
      <c r="B3634">
        <v>2100</v>
      </c>
      <c r="C3634" t="s">
        <v>26</v>
      </c>
      <c r="D3634" t="s">
        <v>31</v>
      </c>
      <c r="E3634">
        <v>25.19</v>
      </c>
      <c r="F3634" s="8"/>
    </row>
    <row r="3635" spans="1:6" hidden="1" x14ac:dyDescent="0.25">
      <c r="A3635" t="s">
        <v>5</v>
      </c>
      <c r="B3635">
        <v>2100</v>
      </c>
      <c r="C3635" t="s">
        <v>6</v>
      </c>
      <c r="D3635" t="s">
        <v>32</v>
      </c>
      <c r="E3635">
        <v>0</v>
      </c>
      <c r="F3635" s="8"/>
    </row>
    <row r="3636" spans="1:6" hidden="1" x14ac:dyDescent="0.25">
      <c r="A3636" t="s">
        <v>5</v>
      </c>
      <c r="B3636">
        <v>2100</v>
      </c>
      <c r="C3636" t="s">
        <v>7</v>
      </c>
      <c r="D3636" t="s">
        <v>32</v>
      </c>
      <c r="E3636">
        <v>0</v>
      </c>
      <c r="F3636" s="8"/>
    </row>
    <row r="3637" spans="1:6" hidden="1" x14ac:dyDescent="0.25">
      <c r="A3637" t="s">
        <v>5</v>
      </c>
      <c r="B3637">
        <v>2100</v>
      </c>
      <c r="C3637" t="s">
        <v>8</v>
      </c>
      <c r="D3637" t="s">
        <v>32</v>
      </c>
      <c r="E3637">
        <v>0</v>
      </c>
      <c r="F3637" s="8"/>
    </row>
    <row r="3638" spans="1:6" hidden="1" x14ac:dyDescent="0.25">
      <c r="A3638" t="s">
        <v>5</v>
      </c>
      <c r="B3638">
        <v>2100</v>
      </c>
      <c r="C3638" t="s">
        <v>9</v>
      </c>
      <c r="D3638" t="s">
        <v>32</v>
      </c>
      <c r="E3638">
        <v>94.21</v>
      </c>
      <c r="F3638" s="8"/>
    </row>
    <row r="3639" spans="1:6" hidden="1" x14ac:dyDescent="0.25">
      <c r="A3639" t="s">
        <v>5</v>
      </c>
      <c r="B3639">
        <v>2100</v>
      </c>
      <c r="C3639" t="s">
        <v>10</v>
      </c>
      <c r="D3639" t="s">
        <v>32</v>
      </c>
      <c r="E3639">
        <v>347.17</v>
      </c>
      <c r="F3639" s="8"/>
    </row>
    <row r="3640" spans="1:6" hidden="1" x14ac:dyDescent="0.25">
      <c r="A3640" t="s">
        <v>5</v>
      </c>
      <c r="B3640">
        <v>2100</v>
      </c>
      <c r="C3640" t="s">
        <v>11</v>
      </c>
      <c r="D3640" t="s">
        <v>32</v>
      </c>
      <c r="E3640">
        <v>179.82</v>
      </c>
      <c r="F3640" s="8"/>
    </row>
    <row r="3641" spans="1:6" hidden="1" x14ac:dyDescent="0.25">
      <c r="A3641" t="s">
        <v>5</v>
      </c>
      <c r="B3641">
        <v>2100</v>
      </c>
      <c r="C3641" t="s">
        <v>12</v>
      </c>
      <c r="D3641" t="s">
        <v>32</v>
      </c>
      <c r="E3641">
        <v>121.17</v>
      </c>
      <c r="F3641" s="8"/>
    </row>
    <row r="3642" spans="1:6" hidden="1" x14ac:dyDescent="0.25">
      <c r="A3642" t="s">
        <v>5</v>
      </c>
      <c r="B3642">
        <v>2100</v>
      </c>
      <c r="C3642" t="s">
        <v>13</v>
      </c>
      <c r="D3642" t="s">
        <v>32</v>
      </c>
      <c r="E3642">
        <v>133.18</v>
      </c>
      <c r="F3642" s="8"/>
    </row>
    <row r="3643" spans="1:6" hidden="1" x14ac:dyDescent="0.25">
      <c r="A3643" t="s">
        <v>5</v>
      </c>
      <c r="B3643">
        <v>2100</v>
      </c>
      <c r="C3643" t="s">
        <v>14</v>
      </c>
      <c r="D3643" t="s">
        <v>32</v>
      </c>
      <c r="E3643">
        <v>145.54</v>
      </c>
      <c r="F3643" s="8"/>
    </row>
    <row r="3644" spans="1:6" hidden="1" x14ac:dyDescent="0.25">
      <c r="A3644" t="s">
        <v>5</v>
      </c>
      <c r="B3644">
        <v>2100</v>
      </c>
      <c r="C3644" t="s">
        <v>15</v>
      </c>
      <c r="D3644" t="s">
        <v>32</v>
      </c>
      <c r="E3644">
        <v>157.69999999999999</v>
      </c>
      <c r="F3644" s="8"/>
    </row>
    <row r="3645" spans="1:6" hidden="1" x14ac:dyDescent="0.25">
      <c r="A3645" t="s">
        <v>5</v>
      </c>
      <c r="B3645">
        <v>2100</v>
      </c>
      <c r="C3645" t="s">
        <v>16</v>
      </c>
      <c r="D3645" t="s">
        <v>32</v>
      </c>
      <c r="E3645">
        <v>169.58</v>
      </c>
      <c r="F3645" s="8"/>
    </row>
    <row r="3646" spans="1:6" hidden="1" x14ac:dyDescent="0.25">
      <c r="A3646" t="s">
        <v>5</v>
      </c>
      <c r="B3646">
        <v>2100</v>
      </c>
      <c r="C3646" t="s">
        <v>17</v>
      </c>
      <c r="D3646" t="s">
        <v>32</v>
      </c>
      <c r="E3646">
        <v>182.07</v>
      </c>
      <c r="F3646" s="8"/>
    </row>
    <row r="3647" spans="1:6" hidden="1" x14ac:dyDescent="0.25">
      <c r="A3647" t="s">
        <v>5</v>
      </c>
      <c r="B3647">
        <v>2100</v>
      </c>
      <c r="C3647" t="s">
        <v>18</v>
      </c>
      <c r="D3647" t="s">
        <v>32</v>
      </c>
      <c r="E3647">
        <v>197.58</v>
      </c>
      <c r="F3647" s="8"/>
    </row>
    <row r="3648" spans="1:6" hidden="1" x14ac:dyDescent="0.25">
      <c r="A3648" t="s">
        <v>5</v>
      </c>
      <c r="B3648">
        <v>2100</v>
      </c>
      <c r="C3648" t="s">
        <v>19</v>
      </c>
      <c r="D3648" t="s">
        <v>32</v>
      </c>
      <c r="E3648">
        <v>216.72</v>
      </c>
      <c r="F3648" s="8"/>
    </row>
    <row r="3649" spans="1:6" hidden="1" x14ac:dyDescent="0.25">
      <c r="A3649" t="s">
        <v>5</v>
      </c>
      <c r="B3649">
        <v>2100</v>
      </c>
      <c r="C3649" t="s">
        <v>20</v>
      </c>
      <c r="D3649" t="s">
        <v>32</v>
      </c>
      <c r="E3649">
        <v>234.14</v>
      </c>
      <c r="F3649" s="8"/>
    </row>
    <row r="3650" spans="1:6" hidden="1" x14ac:dyDescent="0.25">
      <c r="A3650" t="s">
        <v>5</v>
      </c>
      <c r="B3650">
        <v>2100</v>
      </c>
      <c r="C3650" t="s">
        <v>21</v>
      </c>
      <c r="D3650" t="s">
        <v>32</v>
      </c>
      <c r="E3650">
        <v>243.52</v>
      </c>
      <c r="F3650" s="8"/>
    </row>
    <row r="3651" spans="1:6" hidden="1" x14ac:dyDescent="0.25">
      <c r="A3651" t="s">
        <v>5</v>
      </c>
      <c r="B3651">
        <v>2100</v>
      </c>
      <c r="C3651" t="s">
        <v>22</v>
      </c>
      <c r="D3651" t="s">
        <v>32</v>
      </c>
      <c r="E3651">
        <v>244.12</v>
      </c>
      <c r="F3651" s="8"/>
    </row>
    <row r="3652" spans="1:6" hidden="1" x14ac:dyDescent="0.25">
      <c r="A3652" t="s">
        <v>5</v>
      </c>
      <c r="B3652">
        <v>2100</v>
      </c>
      <c r="C3652" t="s">
        <v>23</v>
      </c>
      <c r="D3652" t="s">
        <v>32</v>
      </c>
      <c r="E3652">
        <v>234.34</v>
      </c>
      <c r="F3652" s="8"/>
    </row>
    <row r="3653" spans="1:6" hidden="1" x14ac:dyDescent="0.25">
      <c r="A3653" t="s">
        <v>5</v>
      </c>
      <c r="B3653">
        <v>2100</v>
      </c>
      <c r="C3653" t="s">
        <v>24</v>
      </c>
      <c r="D3653" t="s">
        <v>32</v>
      </c>
      <c r="E3653">
        <v>210.84</v>
      </c>
      <c r="F3653" s="8"/>
    </row>
    <row r="3654" spans="1:6" hidden="1" x14ac:dyDescent="0.25">
      <c r="A3654" t="s">
        <v>5</v>
      </c>
      <c r="B3654">
        <v>2100</v>
      </c>
      <c r="C3654" t="s">
        <v>25</v>
      </c>
      <c r="D3654" t="s">
        <v>32</v>
      </c>
      <c r="E3654">
        <v>162.77000000000001</v>
      </c>
      <c r="F3654" s="8"/>
    </row>
    <row r="3655" spans="1:6" hidden="1" x14ac:dyDescent="0.25">
      <c r="A3655" t="s">
        <v>5</v>
      </c>
      <c r="B3655">
        <v>2100</v>
      </c>
      <c r="C3655" t="s">
        <v>26</v>
      </c>
      <c r="D3655" t="s">
        <v>32</v>
      </c>
      <c r="E3655">
        <v>208.79</v>
      </c>
      <c r="F3655" s="8"/>
    </row>
    <row r="3656" spans="1:6" hidden="1" x14ac:dyDescent="0.25">
      <c r="A3656" t="s">
        <v>5</v>
      </c>
      <c r="B3656">
        <v>2100</v>
      </c>
      <c r="C3656" t="s">
        <v>6</v>
      </c>
      <c r="D3656" t="s">
        <v>33</v>
      </c>
      <c r="E3656">
        <v>0</v>
      </c>
      <c r="F3656" s="8"/>
    </row>
    <row r="3657" spans="1:6" hidden="1" x14ac:dyDescent="0.25">
      <c r="A3657" t="s">
        <v>5</v>
      </c>
      <c r="B3657">
        <v>2100</v>
      </c>
      <c r="C3657" t="s">
        <v>7</v>
      </c>
      <c r="D3657" t="s">
        <v>33</v>
      </c>
      <c r="E3657">
        <v>0</v>
      </c>
      <c r="F3657" s="8"/>
    </row>
    <row r="3658" spans="1:6" hidden="1" x14ac:dyDescent="0.25">
      <c r="A3658" t="s">
        <v>5</v>
      </c>
      <c r="B3658">
        <v>2100</v>
      </c>
      <c r="C3658" t="s">
        <v>8</v>
      </c>
      <c r="D3658" t="s">
        <v>33</v>
      </c>
      <c r="E3658">
        <v>0</v>
      </c>
      <c r="F3658" s="8"/>
    </row>
    <row r="3659" spans="1:6" hidden="1" x14ac:dyDescent="0.25">
      <c r="A3659" t="s">
        <v>5</v>
      </c>
      <c r="B3659">
        <v>2100</v>
      </c>
      <c r="C3659" t="s">
        <v>9</v>
      </c>
      <c r="D3659" t="s">
        <v>33</v>
      </c>
      <c r="E3659">
        <v>0</v>
      </c>
      <c r="F3659" s="8"/>
    </row>
    <row r="3660" spans="1:6" hidden="1" x14ac:dyDescent="0.25">
      <c r="A3660" t="s">
        <v>5</v>
      </c>
      <c r="B3660">
        <v>2100</v>
      </c>
      <c r="C3660" t="s">
        <v>10</v>
      </c>
      <c r="D3660" t="s">
        <v>33</v>
      </c>
      <c r="E3660">
        <v>47.44</v>
      </c>
      <c r="F3660" s="8"/>
    </row>
    <row r="3661" spans="1:6" hidden="1" x14ac:dyDescent="0.25">
      <c r="A3661" t="s">
        <v>5</v>
      </c>
      <c r="B3661">
        <v>2100</v>
      </c>
      <c r="C3661" t="s">
        <v>11</v>
      </c>
      <c r="D3661" t="s">
        <v>33</v>
      </c>
      <c r="E3661">
        <v>241.25</v>
      </c>
      <c r="F3661" s="8"/>
    </row>
    <row r="3662" spans="1:6" hidden="1" x14ac:dyDescent="0.25">
      <c r="A3662" t="s">
        <v>5</v>
      </c>
      <c r="B3662">
        <v>2100</v>
      </c>
      <c r="C3662" t="s">
        <v>12</v>
      </c>
      <c r="D3662" t="s">
        <v>33</v>
      </c>
      <c r="E3662">
        <v>316.10000000000002</v>
      </c>
      <c r="F3662" s="8"/>
    </row>
    <row r="3663" spans="1:6" hidden="1" x14ac:dyDescent="0.25">
      <c r="A3663" t="s">
        <v>5</v>
      </c>
      <c r="B3663">
        <v>2100</v>
      </c>
      <c r="C3663" t="s">
        <v>13</v>
      </c>
      <c r="D3663" t="s">
        <v>33</v>
      </c>
      <c r="E3663">
        <v>321.19</v>
      </c>
      <c r="F3663" s="8"/>
    </row>
    <row r="3664" spans="1:6" hidden="1" x14ac:dyDescent="0.25">
      <c r="A3664" t="s">
        <v>5</v>
      </c>
      <c r="B3664">
        <v>2100</v>
      </c>
      <c r="C3664" t="s">
        <v>14</v>
      </c>
      <c r="D3664" t="s">
        <v>33</v>
      </c>
      <c r="E3664">
        <v>323.60000000000002</v>
      </c>
      <c r="F3664" s="8"/>
    </row>
    <row r="3665" spans="1:35" hidden="1" x14ac:dyDescent="0.25">
      <c r="A3665" t="s">
        <v>5</v>
      </c>
      <c r="B3665">
        <v>2100</v>
      </c>
      <c r="C3665" t="s">
        <v>15</v>
      </c>
      <c r="D3665" t="s">
        <v>33</v>
      </c>
      <c r="E3665">
        <v>322.48</v>
      </c>
      <c r="F3665" s="8"/>
    </row>
    <row r="3666" spans="1:35" hidden="1" x14ac:dyDescent="0.25">
      <c r="A3666" t="s">
        <v>5</v>
      </c>
      <c r="B3666">
        <v>2100</v>
      </c>
      <c r="C3666" t="s">
        <v>16</v>
      </c>
      <c r="D3666" t="s">
        <v>33</v>
      </c>
      <c r="E3666">
        <v>318.45</v>
      </c>
      <c r="F3666" s="8"/>
    </row>
    <row r="3667" spans="1:35" hidden="1" x14ac:dyDescent="0.25">
      <c r="A3667" t="s">
        <v>5</v>
      </c>
      <c r="B3667">
        <v>2100</v>
      </c>
      <c r="C3667" t="s">
        <v>17</v>
      </c>
      <c r="D3667" t="s">
        <v>33</v>
      </c>
      <c r="E3667">
        <v>313.55</v>
      </c>
      <c r="F3667" s="8"/>
    </row>
    <row r="3668" spans="1:35" hidden="1" x14ac:dyDescent="0.25">
      <c r="A3668" t="s">
        <v>5</v>
      </c>
      <c r="B3668">
        <v>2100</v>
      </c>
      <c r="C3668" t="s">
        <v>18</v>
      </c>
      <c r="D3668" t="s">
        <v>33</v>
      </c>
      <c r="E3668">
        <v>311.70999999999998</v>
      </c>
      <c r="F3668" s="8"/>
    </row>
    <row r="3669" spans="1:35" hidden="1" x14ac:dyDescent="0.25">
      <c r="A3669" t="s">
        <v>5</v>
      </c>
      <c r="B3669">
        <v>2100</v>
      </c>
      <c r="C3669" t="s">
        <v>19</v>
      </c>
      <c r="D3669" t="s">
        <v>33</v>
      </c>
      <c r="E3669">
        <v>313.04000000000002</v>
      </c>
      <c r="F3669" s="8"/>
    </row>
    <row r="3670" spans="1:35" hidden="1" x14ac:dyDescent="0.25">
      <c r="A3670" t="s">
        <v>5</v>
      </c>
      <c r="B3670">
        <v>2100</v>
      </c>
      <c r="C3670" t="s">
        <v>20</v>
      </c>
      <c r="D3670" t="s">
        <v>33</v>
      </c>
      <c r="E3670">
        <v>309.70999999999998</v>
      </c>
      <c r="F3670" s="8"/>
    </row>
    <row r="3671" spans="1:35" hidden="1" x14ac:dyDescent="0.25">
      <c r="A3671" t="s">
        <v>5</v>
      </c>
      <c r="B3671">
        <v>2100</v>
      </c>
      <c r="C3671" t="s">
        <v>21</v>
      </c>
      <c r="D3671" t="s">
        <v>33</v>
      </c>
      <c r="E3671">
        <v>295.27999999999997</v>
      </c>
      <c r="F3671" s="8"/>
    </row>
    <row r="3672" spans="1:35" hidden="1" x14ac:dyDescent="0.25">
      <c r="A3672" t="s">
        <v>5</v>
      </c>
      <c r="B3672">
        <v>2100</v>
      </c>
      <c r="C3672" t="s">
        <v>22</v>
      </c>
      <c r="D3672" t="s">
        <v>33</v>
      </c>
      <c r="E3672">
        <v>272.16000000000003</v>
      </c>
      <c r="F3672" s="8"/>
    </row>
    <row r="3673" spans="1:35" hidden="1" x14ac:dyDescent="0.25">
      <c r="A3673" t="s">
        <v>5</v>
      </c>
      <c r="B3673">
        <v>2100</v>
      </c>
      <c r="C3673" t="s">
        <v>23</v>
      </c>
      <c r="D3673" t="s">
        <v>33</v>
      </c>
      <c r="E3673">
        <v>241.45</v>
      </c>
      <c r="F3673" s="8"/>
    </row>
    <row r="3674" spans="1:35" hidden="1" x14ac:dyDescent="0.25">
      <c r="A3674" t="s">
        <v>5</v>
      </c>
      <c r="B3674">
        <v>2100</v>
      </c>
      <c r="C3674" t="s">
        <v>24</v>
      </c>
      <c r="D3674" t="s">
        <v>33</v>
      </c>
      <c r="E3674">
        <v>202.38</v>
      </c>
      <c r="F3674" s="8"/>
    </row>
    <row r="3675" spans="1:35" hidden="1" x14ac:dyDescent="0.25">
      <c r="A3675" t="s">
        <v>5</v>
      </c>
      <c r="B3675">
        <v>2100</v>
      </c>
      <c r="C3675" t="s">
        <v>25</v>
      </c>
      <c r="D3675" t="s">
        <v>33</v>
      </c>
      <c r="E3675">
        <v>146.9</v>
      </c>
      <c r="F3675" s="8"/>
    </row>
    <row r="3676" spans="1:35" ht="15.75" hidden="1" thickBot="1" x14ac:dyDescent="0.3">
      <c r="A3676" t="s">
        <v>5</v>
      </c>
      <c r="B3676">
        <v>2100</v>
      </c>
      <c r="C3676" t="s">
        <v>26</v>
      </c>
      <c r="D3676" t="s">
        <v>33</v>
      </c>
      <c r="E3676">
        <v>168.83</v>
      </c>
      <c r="F3676" s="12"/>
    </row>
    <row r="3677" spans="1:35" x14ac:dyDescent="0.25">
      <c r="L3677">
        <f t="shared" ref="L3677:L3680" si="875">SUM(N3677:O3677)</f>
        <v>0</v>
      </c>
      <c r="N3677" s="13" t="s">
        <v>165</v>
      </c>
      <c r="O3677" s="13"/>
      <c r="S3677" s="13" t="s">
        <v>165</v>
      </c>
      <c r="T3677" s="13"/>
      <c r="X3677" s="13" t="s">
        <v>166</v>
      </c>
      <c r="Y3677" s="13"/>
      <c r="AC3677" s="13" t="s">
        <v>166</v>
      </c>
      <c r="AD3677" s="13"/>
      <c r="AH3677" s="13" t="s">
        <v>166</v>
      </c>
      <c r="AI3677" s="13"/>
    </row>
    <row r="3678" spans="1:35" x14ac:dyDescent="0.25">
      <c r="L3678">
        <f t="shared" si="875"/>
        <v>0.10485139629414575</v>
      </c>
      <c r="M3678" t="s">
        <v>48</v>
      </c>
      <c r="N3678">
        <f>SUM(N590:O590)/SUM(N2:O2)-1</f>
        <v>0.10485139629414575</v>
      </c>
      <c r="R3678" t="s">
        <v>48</v>
      </c>
      <c r="S3678">
        <f>SUM(S590:T590)/SUM(S2:T2)-1</f>
        <v>0.17387449922652842</v>
      </c>
      <c r="W3678" t="s">
        <v>48</v>
      </c>
      <c r="X3678">
        <f>SUM(X884:Y884)/SUM(X2:Y2)-1</f>
        <v>0.25043507443008872</v>
      </c>
      <c r="AB3678" t="s">
        <v>48</v>
      </c>
      <c r="AC3678">
        <f>SUM(AC884:AD884)/SUM(AC2:AD2)-1</f>
        <v>0.29471505976529522</v>
      </c>
      <c r="AG3678" t="s">
        <v>48</v>
      </c>
      <c r="AH3678">
        <f>SUM(AH884:AI884)/SUM(AH2:AI2)-1</f>
        <v>0.29471505976529544</v>
      </c>
    </row>
    <row r="3679" spans="1:35" x14ac:dyDescent="0.25">
      <c r="L3679">
        <f t="shared" si="875"/>
        <v>0.22159636805152302</v>
      </c>
      <c r="M3679" t="s">
        <v>49</v>
      </c>
      <c r="N3679">
        <f>(1+N3678)/(1+Q590)</f>
        <v>0.22159636805152302</v>
      </c>
      <c r="R3679" t="s">
        <v>49</v>
      </c>
      <c r="S3679">
        <f>(1+S3678)/(1+V590)</f>
        <v>0.39280671135615414</v>
      </c>
      <c r="W3679" t="s">
        <v>49</v>
      </c>
      <c r="X3679">
        <f>(1+X3678)/(1+AA884)</f>
        <v>0.32644006040702833</v>
      </c>
      <c r="AB3679" t="s">
        <v>49</v>
      </c>
      <c r="AC3679">
        <f>(1+AC3678)/(1+AF884)</f>
        <v>0.25865439594848483</v>
      </c>
      <c r="AG3679" t="s">
        <v>49</v>
      </c>
      <c r="AH3679">
        <f>(1+AH3678)/(1+AK884)</f>
        <v>0.97822855120211305</v>
      </c>
    </row>
    <row r="3680" spans="1:35" x14ac:dyDescent="0.25">
      <c r="L3680">
        <f t="shared" si="875"/>
        <v>0.88325502824262292</v>
      </c>
      <c r="M3680" t="s">
        <v>50</v>
      </c>
      <c r="N3680">
        <f>N3679*Q590</f>
        <v>0.88325502824262292</v>
      </c>
      <c r="R3680" t="s">
        <v>50</v>
      </c>
      <c r="S3680">
        <f>S3679*V590</f>
        <v>0.78106778787037423</v>
      </c>
      <c r="W3680" t="s">
        <v>50</v>
      </c>
      <c r="X3680">
        <f>X3679*AA884</f>
        <v>0.92399501402306039</v>
      </c>
      <c r="AB3680" t="s">
        <v>50</v>
      </c>
      <c r="AC3680">
        <f>AC3679*AF884</f>
        <v>1.0360606638168104</v>
      </c>
      <c r="AG3680" t="s">
        <v>50</v>
      </c>
      <c r="AH3680">
        <f>AH3679*AK884</f>
        <v>0.3164865085631825</v>
      </c>
    </row>
    <row r="3682" spans="7:34" x14ac:dyDescent="0.25">
      <c r="M3682" t="s">
        <v>51</v>
      </c>
      <c r="N3682">
        <f>SUM(N3530:O3530)/SUM(N2942:O2942)-1</f>
        <v>-9.0192078156302147E-2</v>
      </c>
      <c r="R3682" t="s">
        <v>51</v>
      </c>
      <c r="S3682">
        <f>SUM(S3530:T3530)/SUM(S2942:T2942)-1</f>
        <v>-1.0780383294690554E-2</v>
      </c>
      <c r="W3682" t="s">
        <v>51</v>
      </c>
      <c r="X3682">
        <f>SUM(X3530:Y3530)/SUM(X2648:Y2648)-1</f>
        <v>-0.10635575339295689</v>
      </c>
      <c r="AB3682" t="s">
        <v>51</v>
      </c>
      <c r="AC3682">
        <f>SUM(AC3530:AD3530)/SUM(AC2648:AD2648)-1</f>
        <v>-0.10870957787543789</v>
      </c>
      <c r="AG3682" t="s">
        <v>51</v>
      </c>
      <c r="AH3682">
        <f>SUM(AH3530:AI3530)/SUM(AH2648:AI2648)-1</f>
        <v>-0.10870957787543789</v>
      </c>
    </row>
    <row r="3683" spans="7:34" x14ac:dyDescent="0.25">
      <c r="M3683" t="s">
        <v>52</v>
      </c>
      <c r="N3683">
        <f>(1+N3682)/(1+Q3530)</f>
        <v>1.2083098909997213E-2</v>
      </c>
      <c r="R3683" t="s">
        <v>52</v>
      </c>
      <c r="S3683">
        <f>(1+S3682)/(1+V3530)</f>
        <v>5.6072550112992718E-2</v>
      </c>
      <c r="W3683" t="s">
        <v>52</v>
      </c>
      <c r="X3683">
        <f>(1+X3682)/(1+AA3530)</f>
        <v>6.8368638752924302E-2</v>
      </c>
      <c r="AB3683" t="s">
        <v>52</v>
      </c>
      <c r="AC3683">
        <f>(1+AC3682)/(1+AF3530)</f>
        <v>8.1849814316268862E-3</v>
      </c>
      <c r="AG3683" t="s">
        <v>52</v>
      </c>
      <c r="AH3683">
        <f>(1+AH3682)/(1+AK3530)</f>
        <v>0.35588920693361131</v>
      </c>
    </row>
    <row r="3684" spans="7:34" x14ac:dyDescent="0.25">
      <c r="M3684" t="s">
        <v>53</v>
      </c>
      <c r="N3684">
        <f>N3683*Q3530</f>
        <v>0.89772482293370059</v>
      </c>
      <c r="R3684" t="s">
        <v>53</v>
      </c>
      <c r="S3684">
        <f>S3683*V3530</f>
        <v>0.93314706659231672</v>
      </c>
      <c r="W3684" t="s">
        <v>53</v>
      </c>
      <c r="X3684">
        <f>X3683*AA3530</f>
        <v>0.82527560785411891</v>
      </c>
      <c r="AB3684" t="s">
        <v>53</v>
      </c>
      <c r="AC3684">
        <f>AC3683*AF3530</f>
        <v>0.88310544069293517</v>
      </c>
      <c r="AG3684" t="s">
        <v>53</v>
      </c>
      <c r="AH3684">
        <f>AH3683*AK3530</f>
        <v>0.53540121519095085</v>
      </c>
    </row>
    <row r="3686" spans="7:34" x14ac:dyDescent="0.25">
      <c r="M3686" t="s">
        <v>55</v>
      </c>
      <c r="N3686">
        <f>(N3684-N3680)/(N3684*N3679-N3680*N3683)*$H$3687</f>
        <v>3.8430327261053068E-2</v>
      </c>
      <c r="R3686" t="s">
        <v>55</v>
      </c>
      <c r="S3686">
        <f>(S3684-S3680)/(S3684*S3679-S3680*S3683)*$H$3687</f>
        <v>0.23559921597533304</v>
      </c>
      <c r="W3686" t="s">
        <v>55</v>
      </c>
      <c r="X3686">
        <f>(X3684-X3680)/(X3684*X3679-X3680*X3683)*$H$3687</f>
        <v>-0.23934212510425373</v>
      </c>
      <c r="AB3686" t="s">
        <v>55</v>
      </c>
      <c r="AC3686">
        <f>(AC3684-AC3680)/(AC3684*AC3679-AC3680*AC3683)*$H$3687</f>
        <v>-0.34772197303691676</v>
      </c>
      <c r="AG3686" t="s">
        <v>55</v>
      </c>
      <c r="AH3686">
        <f>(AH3684-AH3680)/(AH3684*AH3679-AH3680*AH3683)*$H$3687</f>
        <v>0.26624793260146645</v>
      </c>
    </row>
    <row r="3687" spans="7:34" x14ac:dyDescent="0.25">
      <c r="G3687" t="s">
        <v>54</v>
      </c>
      <c r="H3687">
        <v>0.5</v>
      </c>
      <c r="M3687" t="s">
        <v>56</v>
      </c>
      <c r="N3687">
        <f>(N3683-N3679)/(N3683*N3680-N3679*N3684)*$H$3687</f>
        <v>0.5564462848672429</v>
      </c>
      <c r="R3687" t="s">
        <v>56</v>
      </c>
      <c r="S3687">
        <f>(S3683-S3679)/(S3683*S3680-S3679*S3684)*$H$3687</f>
        <v>0.52166412839222387</v>
      </c>
      <c r="W3687" t="s">
        <v>56</v>
      </c>
      <c r="X3687">
        <f>(X3683-X3679)/(X3683*X3680-X3679*X3684)*$H$3687</f>
        <v>0.62568612276359159</v>
      </c>
      <c r="AB3687" t="s">
        <v>56</v>
      </c>
      <c r="AC3687">
        <f>(AC3683-AC3679)/(AC3683*AC3680-AC3679*AC3684)*$H$3687</f>
        <v>0.56940663563131699</v>
      </c>
      <c r="AG3687" t="s">
        <v>56</v>
      </c>
      <c r="AH3687">
        <f>(AH3683-AH3679)/(AH3683*AH3680-AH3679*AH3684)*$H$3687</f>
        <v>0.75690010205565139</v>
      </c>
    </row>
  </sheetData>
  <autoFilter ref="A1:E3676">
    <filterColumn colId="2">
      <filters>
        <filter val="0--4"/>
      </filters>
    </filterColumn>
    <filterColumn colId="3">
      <filters>
        <filter val="Under 15"/>
      </filters>
    </filterColumn>
    <sortState ref="A2:E3676">
      <sortCondition ref="B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K3687"/>
  <sheetViews>
    <sheetView zoomScale="85" zoomScaleNormal="85" workbookViewId="0">
      <selection activeCell="D3688" sqref="D3688"/>
    </sheetView>
  </sheetViews>
  <sheetFormatPr defaultRowHeight="15" x14ac:dyDescent="0.25"/>
  <sheetData>
    <row r="1" spans="1:37" ht="15.75" thickBo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M1" s="14" t="s">
        <v>57</v>
      </c>
      <c r="N1" s="15" t="s">
        <v>58</v>
      </c>
      <c r="O1" s="15" t="s">
        <v>59</v>
      </c>
      <c r="P1" s="15" t="s">
        <v>60</v>
      </c>
      <c r="Q1" s="16" t="s">
        <v>38</v>
      </c>
      <c r="R1" s="1" t="s">
        <v>34</v>
      </c>
      <c r="S1" s="2" t="s">
        <v>35</v>
      </c>
      <c r="T1" s="2" t="s">
        <v>36</v>
      </c>
      <c r="U1" s="2" t="s">
        <v>61</v>
      </c>
      <c r="V1" s="2" t="s">
        <v>38</v>
      </c>
      <c r="W1" s="1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1" t="s">
        <v>39</v>
      </c>
      <c r="AC1" s="2" t="s">
        <v>35</v>
      </c>
      <c r="AD1" s="2" t="s">
        <v>36</v>
      </c>
      <c r="AE1" s="2" t="s">
        <v>37</v>
      </c>
      <c r="AF1" s="2" t="s">
        <v>38</v>
      </c>
      <c r="AG1" s="1" t="s">
        <v>39</v>
      </c>
      <c r="AH1" s="2" t="s">
        <v>35</v>
      </c>
      <c r="AI1" s="2" t="s">
        <v>40</v>
      </c>
      <c r="AJ1" s="2" t="s">
        <v>37</v>
      </c>
      <c r="AK1" s="3" t="s">
        <v>38</v>
      </c>
    </row>
    <row r="2" spans="1:37" ht="15.75" thickBot="1" x14ac:dyDescent="0.3">
      <c r="A2" t="s">
        <v>167</v>
      </c>
      <c r="B2">
        <v>1980</v>
      </c>
      <c r="C2" t="s">
        <v>6</v>
      </c>
      <c r="D2" t="s">
        <v>27</v>
      </c>
      <c r="E2">
        <v>3900.84</v>
      </c>
      <c r="F2" s="4">
        <f t="shared" ref="F2" si="0">E2+E3+E4+E26+E47+E68+E89+E110+E131</f>
        <v>14156.59</v>
      </c>
      <c r="G2" s="17">
        <f t="shared" ref="G2:G8" si="1">F2/1000</f>
        <v>14.15659</v>
      </c>
      <c r="H2" s="18" t="s">
        <v>41</v>
      </c>
      <c r="I2" s="17">
        <f>E2+E3+E4</f>
        <v>10957.09</v>
      </c>
      <c r="J2" s="19">
        <f>I2/1000</f>
        <v>10.957090000000001</v>
      </c>
      <c r="K2" s="18" t="s">
        <v>42</v>
      </c>
      <c r="M2" s="17">
        <f>G2</f>
        <v>14.15659</v>
      </c>
      <c r="N2" s="19">
        <f>J17+J18+J19</f>
        <v>5.9100999999999999</v>
      </c>
      <c r="O2" s="19">
        <f>J20+J21</f>
        <v>1.9071</v>
      </c>
      <c r="P2" s="19">
        <f>J22</f>
        <v>4.9005000000000001</v>
      </c>
      <c r="Q2" s="18">
        <f>O2/N2</f>
        <v>0.32268489534864048</v>
      </c>
      <c r="R2" s="5">
        <f>J2</f>
        <v>10.957090000000001</v>
      </c>
      <c r="S2" s="6">
        <f>J3+J4+J5+J10+J11+J12</f>
        <v>13.146599999999999</v>
      </c>
      <c r="T2" s="6">
        <f>J6+J7+J13+J14</f>
        <v>2.7705999999999995</v>
      </c>
      <c r="U2" s="6"/>
      <c r="V2" s="7">
        <f>T2/S2</f>
        <v>0.21074650479972004</v>
      </c>
      <c r="W2" s="5">
        <f>J2</f>
        <v>10.957090000000001</v>
      </c>
      <c r="X2" s="6">
        <f>J3+J4+J5</f>
        <v>12.122299999999999</v>
      </c>
      <c r="Y2" s="6">
        <f>J6+J7</f>
        <v>2.7433999999999994</v>
      </c>
      <c r="Z2" s="6">
        <f>J8</f>
        <v>1.0515000000000001</v>
      </c>
      <c r="AA2" s="7">
        <f>Y2/X2</f>
        <v>0.22631018866056768</v>
      </c>
      <c r="AB2" s="5">
        <f>G2</f>
        <v>14.15659</v>
      </c>
      <c r="AC2" s="6">
        <f>G3+G4+G5</f>
        <v>9.4507999999999992</v>
      </c>
      <c r="AD2" s="6">
        <f>G6+G7</f>
        <v>2.2153999999999998</v>
      </c>
      <c r="AE2" s="6">
        <f>G8</f>
        <v>1.0515000000000001</v>
      </c>
      <c r="AF2" s="7">
        <f>AD2/AC2</f>
        <v>0.23441401786092184</v>
      </c>
      <c r="AG2" s="5">
        <f>G2</f>
        <v>14.15659</v>
      </c>
      <c r="AH2" s="6">
        <f>G3+G4+G5+G6</f>
        <v>10.578899999999999</v>
      </c>
      <c r="AI2" s="6">
        <f>+G7</f>
        <v>1.0872999999999999</v>
      </c>
      <c r="AJ2" s="6">
        <f>G8</f>
        <v>1.0515000000000001</v>
      </c>
      <c r="AK2" s="7">
        <f>AI2/AH2</f>
        <v>0.10278006219928348</v>
      </c>
    </row>
    <row r="3" spans="1:37" ht="15.75" hidden="1" thickBot="1" x14ac:dyDescent="0.3">
      <c r="A3" t="s">
        <v>167</v>
      </c>
      <c r="B3">
        <v>1980</v>
      </c>
      <c r="C3" t="s">
        <v>7</v>
      </c>
      <c r="D3" t="s">
        <v>27</v>
      </c>
      <c r="E3">
        <v>3512.11</v>
      </c>
      <c r="F3" s="8">
        <f t="shared" ref="F3" si="2">E27+E28+E29+E30+E31+E32+E33+E34+E35+E48+E49+E50+E51+E52+E53+E54+E55+E56</f>
        <v>5594.4999999999991</v>
      </c>
      <c r="G3" s="5">
        <f t="shared" si="1"/>
        <v>5.5944999999999991</v>
      </c>
      <c r="H3" s="7" t="s">
        <v>43</v>
      </c>
      <c r="I3" s="5">
        <f>E26+E27+E28+E29+E30+E31+E32+E33+E34+E35+E47+E48+E49+E50+E51+E52+E53+E54+E55+E56</f>
        <v>6470.9</v>
      </c>
      <c r="J3" s="6">
        <f t="shared" ref="J3:J8" si="3">I3/1000</f>
        <v>6.4708999999999994</v>
      </c>
      <c r="K3" s="7" t="s">
        <v>43</v>
      </c>
      <c r="M3" s="5"/>
      <c r="N3" s="6"/>
      <c r="O3" s="6"/>
      <c r="P3" s="6"/>
      <c r="Q3" s="7"/>
      <c r="R3" s="5"/>
      <c r="S3" s="6"/>
      <c r="T3" s="6"/>
      <c r="U3" s="6"/>
      <c r="V3" s="6"/>
      <c r="W3" s="5"/>
      <c r="X3" s="6"/>
      <c r="Y3" s="6"/>
      <c r="Z3" s="6"/>
      <c r="AA3" s="6"/>
      <c r="AB3" s="5"/>
      <c r="AC3" s="6"/>
      <c r="AD3" s="6"/>
      <c r="AE3" s="6"/>
      <c r="AF3" s="6"/>
      <c r="AG3" s="5"/>
      <c r="AH3" s="6"/>
      <c r="AI3" s="6"/>
      <c r="AJ3" s="6"/>
      <c r="AK3" s="7"/>
    </row>
    <row r="4" spans="1:37" ht="15.75" hidden="1" thickBot="1" x14ac:dyDescent="0.3">
      <c r="A4" t="s">
        <v>167</v>
      </c>
      <c r="B4">
        <v>1980</v>
      </c>
      <c r="C4" t="s">
        <v>8</v>
      </c>
      <c r="D4" t="s">
        <v>27</v>
      </c>
      <c r="E4">
        <v>3544.14</v>
      </c>
      <c r="F4" s="8">
        <f t="shared" ref="F4" si="4">E69+E70+E71+E72+E73+E74+E75+E76+E77</f>
        <v>3382</v>
      </c>
      <c r="G4" s="5">
        <f t="shared" si="1"/>
        <v>3.3820000000000001</v>
      </c>
      <c r="H4" s="7" t="s">
        <v>30</v>
      </c>
      <c r="I4" s="5">
        <f>E68+E69+E70+E71+E72+E73+E74+E75+E76+E77</f>
        <v>4635.0999999999995</v>
      </c>
      <c r="J4" s="6">
        <f t="shared" si="3"/>
        <v>4.6350999999999996</v>
      </c>
      <c r="K4" s="7" t="s">
        <v>30</v>
      </c>
      <c r="M4" s="5"/>
      <c r="N4" s="6"/>
      <c r="O4" s="6"/>
      <c r="P4" s="6"/>
      <c r="Q4" s="7"/>
      <c r="R4" s="5"/>
      <c r="S4" s="6"/>
      <c r="T4" s="6"/>
      <c r="U4" s="6"/>
      <c r="V4" s="6"/>
      <c r="W4" s="5"/>
      <c r="X4" s="6"/>
      <c r="Y4" s="6"/>
      <c r="Z4" s="6"/>
      <c r="AA4" s="6"/>
      <c r="AB4" s="5"/>
      <c r="AC4" s="6"/>
      <c r="AD4" s="6"/>
      <c r="AE4" s="6"/>
      <c r="AF4" s="6"/>
      <c r="AG4" s="5"/>
      <c r="AH4" s="6"/>
      <c r="AI4" s="6"/>
      <c r="AJ4" s="6"/>
      <c r="AK4" s="7"/>
    </row>
    <row r="5" spans="1:37" ht="15.75" hidden="1" thickBot="1" x14ac:dyDescent="0.3">
      <c r="A5" t="s">
        <v>167</v>
      </c>
      <c r="B5">
        <v>1980</v>
      </c>
      <c r="C5" t="s">
        <v>9</v>
      </c>
      <c r="D5" t="s">
        <v>27</v>
      </c>
      <c r="E5">
        <v>0</v>
      </c>
      <c r="F5" s="8">
        <f t="shared" ref="F5" si="5">E90+E91+E92+E93+E94+E95+E96+E97+E98</f>
        <v>474.29999999999995</v>
      </c>
      <c r="G5" s="5">
        <f t="shared" si="1"/>
        <v>0.47429999999999994</v>
      </c>
      <c r="H5" s="7" t="s">
        <v>44</v>
      </c>
      <c r="I5" s="5">
        <f>E89+E90+E91+E92+E93+E94+E95+E96+E97+E98</f>
        <v>1016.3000000000002</v>
      </c>
      <c r="J5" s="6">
        <f t="shared" si="3"/>
        <v>1.0163000000000002</v>
      </c>
      <c r="K5" s="7" t="s">
        <v>44</v>
      </c>
      <c r="M5" s="5"/>
      <c r="N5" s="6"/>
      <c r="O5" s="6"/>
      <c r="P5" s="6"/>
      <c r="Q5" s="7"/>
      <c r="R5" s="5"/>
      <c r="S5" s="6"/>
      <c r="T5" s="6"/>
      <c r="U5" s="6"/>
      <c r="V5" s="6"/>
      <c r="W5" s="5"/>
      <c r="X5" s="6"/>
      <c r="Y5" s="6"/>
      <c r="Z5" s="6"/>
      <c r="AA5" s="6"/>
      <c r="AB5" s="5"/>
      <c r="AC5" s="6"/>
      <c r="AD5" s="6"/>
      <c r="AE5" s="6"/>
      <c r="AF5" s="6"/>
      <c r="AG5" s="5"/>
      <c r="AH5" s="6"/>
      <c r="AI5" s="6"/>
      <c r="AJ5" s="6"/>
      <c r="AK5" s="7"/>
    </row>
    <row r="6" spans="1:37" ht="15.75" hidden="1" thickBot="1" x14ac:dyDescent="0.3">
      <c r="A6" t="s">
        <v>167</v>
      </c>
      <c r="B6">
        <v>1980</v>
      </c>
      <c r="C6" t="s">
        <v>10</v>
      </c>
      <c r="D6" t="s">
        <v>27</v>
      </c>
      <c r="E6">
        <v>0</v>
      </c>
      <c r="F6" s="8">
        <f t="shared" ref="F6" si="6">+E111+E112+E113+E114+E115+E116+E117+E118+E119</f>
        <v>1128.0999999999999</v>
      </c>
      <c r="G6" s="5">
        <f t="shared" si="1"/>
        <v>1.1280999999999999</v>
      </c>
      <c r="H6" s="7" t="s">
        <v>45</v>
      </c>
      <c r="I6" s="5">
        <f>E110+E111+E112+E113+E114+E115+E116+E117+E118+E119</f>
        <v>1589.3999999999999</v>
      </c>
      <c r="J6" s="6">
        <f t="shared" si="3"/>
        <v>1.5893999999999999</v>
      </c>
      <c r="K6" s="7" t="s">
        <v>45</v>
      </c>
      <c r="M6" s="5"/>
      <c r="N6" s="6"/>
      <c r="O6" s="6"/>
      <c r="P6" s="6"/>
      <c r="Q6" s="7"/>
      <c r="R6" s="5"/>
      <c r="S6" s="6"/>
      <c r="T6" s="6"/>
      <c r="U6" s="6"/>
      <c r="V6" s="6"/>
      <c r="W6" s="5"/>
      <c r="X6" s="6"/>
      <c r="Y6" s="6"/>
      <c r="Z6" s="6"/>
      <c r="AA6" s="6"/>
      <c r="AB6" s="5"/>
      <c r="AC6" s="6"/>
      <c r="AD6" s="6"/>
      <c r="AE6" s="6"/>
      <c r="AF6" s="6"/>
      <c r="AG6" s="5"/>
      <c r="AH6" s="6"/>
      <c r="AI6" s="6"/>
      <c r="AJ6" s="6"/>
      <c r="AK6" s="7"/>
    </row>
    <row r="7" spans="1:37" ht="15.75" hidden="1" thickBot="1" x14ac:dyDescent="0.3">
      <c r="A7" t="s">
        <v>167</v>
      </c>
      <c r="B7">
        <v>1980</v>
      </c>
      <c r="C7" t="s">
        <v>11</v>
      </c>
      <c r="D7" t="s">
        <v>27</v>
      </c>
      <c r="E7">
        <v>0</v>
      </c>
      <c r="F7" s="8">
        <f t="shared" ref="F7" si="7">E132+E133+E134+E135+E136+E137+E138+E139+E140</f>
        <v>1087.3</v>
      </c>
      <c r="G7" s="5">
        <f t="shared" si="1"/>
        <v>1.0872999999999999</v>
      </c>
      <c r="H7" s="7" t="s">
        <v>46</v>
      </c>
      <c r="I7" s="5">
        <f>E131+E132+E133+E134+E135+E136+E137+E138+E139+E140</f>
        <v>1153.9999999999998</v>
      </c>
      <c r="J7" s="6">
        <f t="shared" si="3"/>
        <v>1.1539999999999997</v>
      </c>
      <c r="K7" s="7" t="s">
        <v>46</v>
      </c>
      <c r="M7" s="5"/>
      <c r="N7" s="6"/>
      <c r="O7" s="6"/>
      <c r="P7" s="6"/>
      <c r="Q7" s="7"/>
      <c r="R7" s="5"/>
      <c r="S7" s="6"/>
      <c r="T7" s="6"/>
      <c r="U7" s="6"/>
      <c r="V7" s="6"/>
      <c r="W7" s="5"/>
      <c r="X7" s="6"/>
      <c r="Y7" s="6"/>
      <c r="Z7" s="6"/>
      <c r="AA7" s="6"/>
      <c r="AB7" s="5"/>
      <c r="AC7" s="6"/>
      <c r="AD7" s="6"/>
      <c r="AE7" s="6"/>
      <c r="AF7" s="6"/>
      <c r="AG7" s="5"/>
      <c r="AH7" s="6"/>
      <c r="AI7" s="6"/>
      <c r="AJ7" s="6"/>
      <c r="AK7" s="7"/>
    </row>
    <row r="8" spans="1:37" ht="15.75" hidden="1" thickBot="1" x14ac:dyDescent="0.3">
      <c r="A8" t="s">
        <v>167</v>
      </c>
      <c r="B8">
        <v>1980</v>
      </c>
      <c r="C8" t="s">
        <v>12</v>
      </c>
      <c r="D8" t="s">
        <v>27</v>
      </c>
      <c r="E8">
        <v>0</v>
      </c>
      <c r="F8" s="8">
        <f t="shared" ref="F8" si="8">E36+E37+E38+E39+E40+E41+E42+E43+E57+E58+E59+E60+E61+E62+E63+E64+E78+E79+E80+E81+E82+E83+E84+E85+E99+E100+E101+E102+E103+E104+E105+E106+E120+E121+E122+E123+E124+E125+E126+E127+E141+E142+E143+E144+E145+E146+E147+E148</f>
        <v>1051.5</v>
      </c>
      <c r="G8" s="9">
        <f t="shared" si="1"/>
        <v>1.0515000000000001</v>
      </c>
      <c r="H8" s="11" t="s">
        <v>47</v>
      </c>
      <c r="I8" s="9">
        <f>E36+E37+E38+E39+E40+E41+E42+E43+E57+E58+E59+E60+E61+E62+E63+E64+E78+E79+E80+E81+E82+E83+E84+E85+E99+E100+E101+E102+E103+E104+E105+E106+E120+E121+E122+E123+E124+E125+E126+E127+E141+E142+E143+E144+E145+E146+E147+E148</f>
        <v>1051.5</v>
      </c>
      <c r="J8" s="10">
        <f t="shared" si="3"/>
        <v>1.0515000000000001</v>
      </c>
      <c r="K8" s="11" t="s">
        <v>47</v>
      </c>
      <c r="M8" s="9"/>
      <c r="N8" s="10"/>
      <c r="O8" s="10"/>
      <c r="P8" s="10"/>
      <c r="Q8" s="11"/>
      <c r="R8" s="9"/>
      <c r="S8" s="10"/>
      <c r="T8" s="10"/>
      <c r="U8" s="10"/>
      <c r="V8" s="10"/>
      <c r="W8" s="9"/>
      <c r="X8" s="10"/>
      <c r="Y8" s="10"/>
      <c r="Z8" s="10"/>
      <c r="AA8" s="10"/>
      <c r="AB8" s="9"/>
      <c r="AC8" s="10"/>
      <c r="AD8" s="10"/>
      <c r="AE8" s="10"/>
      <c r="AF8" s="10"/>
      <c r="AG8" s="9"/>
      <c r="AH8" s="10"/>
      <c r="AI8" s="10"/>
      <c r="AJ8" s="10"/>
      <c r="AK8" s="11"/>
    </row>
    <row r="9" spans="1:37" ht="15.75" hidden="1" thickBot="1" x14ac:dyDescent="0.3">
      <c r="A9" t="s">
        <v>167</v>
      </c>
      <c r="B9">
        <v>1980</v>
      </c>
      <c r="C9" t="s">
        <v>13</v>
      </c>
      <c r="D9" t="s">
        <v>27</v>
      </c>
      <c r="E9">
        <v>0</v>
      </c>
      <c r="F9" s="8"/>
    </row>
    <row r="10" spans="1:37" ht="15.75" hidden="1" thickBot="1" x14ac:dyDescent="0.3">
      <c r="A10" t="s">
        <v>167</v>
      </c>
      <c r="B10">
        <v>1980</v>
      </c>
      <c r="C10" t="s">
        <v>14</v>
      </c>
      <c r="D10" t="s">
        <v>27</v>
      </c>
      <c r="E10">
        <v>0</v>
      </c>
      <c r="F10" s="8"/>
      <c r="H10" s="20" t="s">
        <v>62</v>
      </c>
      <c r="I10" s="19">
        <f>E36+E37+E38+E39+E40+E41+E42+E43+E57+E58+E59+E60+E61+E62+E63+E64</f>
        <v>846</v>
      </c>
      <c r="J10" s="19">
        <f t="shared" ref="J10:J14" si="9">I10/1000</f>
        <v>0.84599999999999997</v>
      </c>
      <c r="K10" s="18" t="s">
        <v>43</v>
      </c>
    </row>
    <row r="11" spans="1:37" ht="15.75" hidden="1" thickBot="1" x14ac:dyDescent="0.3">
      <c r="A11" t="s">
        <v>167</v>
      </c>
      <c r="B11">
        <v>1980</v>
      </c>
      <c r="C11" t="s">
        <v>15</v>
      </c>
      <c r="D11" t="s">
        <v>27</v>
      </c>
      <c r="E11">
        <v>0</v>
      </c>
      <c r="F11" s="8"/>
      <c r="H11" s="5"/>
      <c r="I11" s="6">
        <f>E78+E79+E80+E81+E82+E83+E84+E85</f>
        <v>166.3</v>
      </c>
      <c r="J11" s="6">
        <f t="shared" si="9"/>
        <v>0.1663</v>
      </c>
      <c r="K11" s="7" t="s">
        <v>30</v>
      </c>
    </row>
    <row r="12" spans="1:37" ht="15.75" hidden="1" thickBot="1" x14ac:dyDescent="0.3">
      <c r="A12" t="s">
        <v>167</v>
      </c>
      <c r="B12">
        <v>1980</v>
      </c>
      <c r="C12" t="s">
        <v>16</v>
      </c>
      <c r="D12" t="s">
        <v>27</v>
      </c>
      <c r="E12">
        <v>0</v>
      </c>
      <c r="F12" s="8"/>
      <c r="H12" s="5"/>
      <c r="I12" s="6">
        <f>E99+E100+E101+E102+E103+E104+E105+E106</f>
        <v>12</v>
      </c>
      <c r="J12" s="6">
        <f t="shared" si="9"/>
        <v>1.2E-2</v>
      </c>
      <c r="K12" s="7" t="s">
        <v>44</v>
      </c>
    </row>
    <row r="13" spans="1:37" ht="15.75" hidden="1" thickBot="1" x14ac:dyDescent="0.3">
      <c r="A13" t="s">
        <v>167</v>
      </c>
      <c r="B13">
        <v>1980</v>
      </c>
      <c r="C13" t="s">
        <v>17</v>
      </c>
      <c r="D13" t="s">
        <v>27</v>
      </c>
      <c r="E13">
        <v>0</v>
      </c>
      <c r="F13" s="8"/>
      <c r="H13" s="5"/>
      <c r="I13" s="6">
        <f>E120+E121+E122+E123+E124+E125+E126+E127</f>
        <v>17.300000000000004</v>
      </c>
      <c r="J13" s="6">
        <f t="shared" si="9"/>
        <v>1.7300000000000003E-2</v>
      </c>
      <c r="K13" s="7" t="s">
        <v>45</v>
      </c>
    </row>
    <row r="14" spans="1:37" ht="15.75" hidden="1" thickBot="1" x14ac:dyDescent="0.3">
      <c r="A14" t="s">
        <v>167</v>
      </c>
      <c r="B14">
        <v>1980</v>
      </c>
      <c r="C14" t="s">
        <v>18</v>
      </c>
      <c r="D14" t="s">
        <v>27</v>
      </c>
      <c r="E14">
        <v>0</v>
      </c>
      <c r="F14" s="8"/>
      <c r="H14" s="9"/>
      <c r="I14" s="10">
        <f>E141+E142+E143+E144+E145+E146+E147+E148</f>
        <v>9.8999999999999986</v>
      </c>
      <c r="J14" s="10">
        <f t="shared" si="9"/>
        <v>9.8999999999999991E-3</v>
      </c>
      <c r="K14" s="11" t="s">
        <v>46</v>
      </c>
    </row>
    <row r="15" spans="1:37" ht="15.75" hidden="1" thickBot="1" x14ac:dyDescent="0.3">
      <c r="A15" t="s">
        <v>167</v>
      </c>
      <c r="B15">
        <v>1980</v>
      </c>
      <c r="C15" t="s">
        <v>19</v>
      </c>
      <c r="D15" t="s">
        <v>27</v>
      </c>
      <c r="E15">
        <v>0</v>
      </c>
      <c r="F15" s="8"/>
    </row>
    <row r="16" spans="1:37" ht="15.75" hidden="1" thickBot="1" x14ac:dyDescent="0.3">
      <c r="A16" t="s">
        <v>167</v>
      </c>
      <c r="B16">
        <v>1980</v>
      </c>
      <c r="C16" t="s">
        <v>20</v>
      </c>
      <c r="D16" t="s">
        <v>27</v>
      </c>
      <c r="E16">
        <v>0</v>
      </c>
      <c r="F16" s="8"/>
    </row>
    <row r="17" spans="1:11" ht="15.75" hidden="1" thickBot="1" x14ac:dyDescent="0.3">
      <c r="A17" t="s">
        <v>167</v>
      </c>
      <c r="B17">
        <v>1980</v>
      </c>
      <c r="C17" t="s">
        <v>21</v>
      </c>
      <c r="D17" t="s">
        <v>27</v>
      </c>
      <c r="E17">
        <v>0</v>
      </c>
      <c r="F17" s="8"/>
      <c r="H17" s="20" t="s">
        <v>63</v>
      </c>
      <c r="I17" s="19">
        <f>SUM(E27:E30)+SUM(E48:E51)</f>
        <v>3084.2</v>
      </c>
      <c r="J17" s="19">
        <f t="shared" ref="J17:J22" si="10">I17/1000</f>
        <v>3.0841999999999996</v>
      </c>
      <c r="K17" s="18" t="s">
        <v>43</v>
      </c>
    </row>
    <row r="18" spans="1:11" ht="15.75" hidden="1" thickBot="1" x14ac:dyDescent="0.3">
      <c r="A18" t="s">
        <v>167</v>
      </c>
      <c r="B18">
        <v>1980</v>
      </c>
      <c r="C18" t="s">
        <v>22</v>
      </c>
      <c r="D18" t="s">
        <v>27</v>
      </c>
      <c r="E18">
        <v>0</v>
      </c>
      <c r="F18" s="8"/>
      <c r="H18" s="5"/>
      <c r="I18" s="6">
        <f>SUM(E69:E72)</f>
        <v>2446</v>
      </c>
      <c r="J18" s="6">
        <f t="shared" si="10"/>
        <v>2.4460000000000002</v>
      </c>
      <c r="K18" s="7" t="s">
        <v>30</v>
      </c>
    </row>
    <row r="19" spans="1:11" ht="15.75" hidden="1" thickBot="1" x14ac:dyDescent="0.3">
      <c r="A19" t="s">
        <v>167</v>
      </c>
      <c r="B19">
        <v>1980</v>
      </c>
      <c r="C19" t="s">
        <v>23</v>
      </c>
      <c r="D19" t="s">
        <v>27</v>
      </c>
      <c r="E19">
        <v>0</v>
      </c>
      <c r="F19" s="8"/>
      <c r="H19" s="5"/>
      <c r="I19" s="6">
        <f>SUM(E90:E93)</f>
        <v>379.9</v>
      </c>
      <c r="J19" s="6">
        <f t="shared" si="10"/>
        <v>0.37989999999999996</v>
      </c>
      <c r="K19" s="7" t="s">
        <v>44</v>
      </c>
    </row>
    <row r="20" spans="1:11" ht="15.75" hidden="1" thickBot="1" x14ac:dyDescent="0.3">
      <c r="A20" t="s">
        <v>167</v>
      </c>
      <c r="B20">
        <v>1980</v>
      </c>
      <c r="C20" t="s">
        <v>24</v>
      </c>
      <c r="D20" t="s">
        <v>27</v>
      </c>
      <c r="E20">
        <v>0</v>
      </c>
      <c r="F20" s="8"/>
      <c r="H20" s="5"/>
      <c r="I20" s="6">
        <f>SUM(E111:E114)</f>
        <v>964.9</v>
      </c>
      <c r="J20" s="6">
        <f t="shared" si="10"/>
        <v>0.96489999999999998</v>
      </c>
      <c r="K20" s="7" t="s">
        <v>45</v>
      </c>
    </row>
    <row r="21" spans="1:11" ht="15.75" hidden="1" thickBot="1" x14ac:dyDescent="0.3">
      <c r="A21" t="s">
        <v>167</v>
      </c>
      <c r="B21">
        <v>1980</v>
      </c>
      <c r="C21" t="s">
        <v>25</v>
      </c>
      <c r="D21" t="s">
        <v>27</v>
      </c>
      <c r="E21">
        <v>0</v>
      </c>
      <c r="F21" s="8"/>
      <c r="H21" s="9"/>
      <c r="I21" s="10">
        <f>SUM(E132:E135)</f>
        <v>942.2</v>
      </c>
      <c r="J21" s="10">
        <f t="shared" si="10"/>
        <v>0.94220000000000004</v>
      </c>
      <c r="K21" s="11" t="s">
        <v>46</v>
      </c>
    </row>
    <row r="22" spans="1:11" ht="15.75" hidden="1" thickBot="1" x14ac:dyDescent="0.3">
      <c r="A22" t="s">
        <v>167</v>
      </c>
      <c r="B22">
        <v>1980</v>
      </c>
      <c r="C22" t="s">
        <v>26</v>
      </c>
      <c r="D22" t="s">
        <v>27</v>
      </c>
      <c r="E22">
        <v>0</v>
      </c>
      <c r="F22" s="8"/>
      <c r="I22">
        <f>SUM(E31:E43)+SUM(E52:E64)+SUM(E73:E85)+SUM(E94:E106)+SUM(E115:E127)+SUM(E136:E148)</f>
        <v>4900.5</v>
      </c>
      <c r="J22" s="6">
        <f t="shared" si="10"/>
        <v>4.9005000000000001</v>
      </c>
      <c r="K22" s="6" t="s">
        <v>64</v>
      </c>
    </row>
    <row r="23" spans="1:11" ht="15.75" hidden="1" thickBot="1" x14ac:dyDescent="0.3">
      <c r="A23" t="s">
        <v>167</v>
      </c>
      <c r="B23">
        <v>1980</v>
      </c>
      <c r="C23" t="s">
        <v>6</v>
      </c>
      <c r="D23" t="s">
        <v>28</v>
      </c>
      <c r="E23">
        <v>0</v>
      </c>
      <c r="F23" s="8"/>
    </row>
    <row r="24" spans="1:11" ht="15.75" hidden="1" thickBot="1" x14ac:dyDescent="0.3">
      <c r="A24" t="s">
        <v>167</v>
      </c>
      <c r="B24">
        <v>1980</v>
      </c>
      <c r="C24" t="s">
        <v>7</v>
      </c>
      <c r="D24" t="s">
        <v>28</v>
      </c>
      <c r="E24">
        <v>0</v>
      </c>
      <c r="F24" s="8"/>
    </row>
    <row r="25" spans="1:11" ht="15.75" hidden="1" thickBot="1" x14ac:dyDescent="0.3">
      <c r="A25" t="s">
        <v>167</v>
      </c>
      <c r="B25">
        <v>1980</v>
      </c>
      <c r="C25" t="s">
        <v>8</v>
      </c>
      <c r="D25" t="s">
        <v>28</v>
      </c>
      <c r="E25">
        <v>0</v>
      </c>
      <c r="F25" s="8"/>
    </row>
    <row r="26" spans="1:11" ht="15.75" hidden="1" thickBot="1" x14ac:dyDescent="0.3">
      <c r="A26" t="s">
        <v>167</v>
      </c>
      <c r="B26">
        <v>1980</v>
      </c>
      <c r="C26" t="s">
        <v>9</v>
      </c>
      <c r="D26" t="s">
        <v>28</v>
      </c>
      <c r="E26">
        <v>278.5</v>
      </c>
      <c r="F26" s="8"/>
    </row>
    <row r="27" spans="1:11" ht="15.75" hidden="1" thickBot="1" x14ac:dyDescent="0.3">
      <c r="A27" t="s">
        <v>167</v>
      </c>
      <c r="B27">
        <v>1980</v>
      </c>
      <c r="C27" t="s">
        <v>10</v>
      </c>
      <c r="D27" t="s">
        <v>28</v>
      </c>
      <c r="E27">
        <v>255.7</v>
      </c>
      <c r="F27" s="8"/>
    </row>
    <row r="28" spans="1:11" ht="15.75" hidden="1" thickBot="1" x14ac:dyDescent="0.3">
      <c r="A28" t="s">
        <v>167</v>
      </c>
      <c r="B28">
        <v>1980</v>
      </c>
      <c r="C28" t="s">
        <v>11</v>
      </c>
      <c r="D28" t="s">
        <v>28</v>
      </c>
      <c r="E28">
        <v>248.6</v>
      </c>
      <c r="F28" s="8"/>
    </row>
    <row r="29" spans="1:11" ht="15.75" hidden="1" thickBot="1" x14ac:dyDescent="0.3">
      <c r="A29" t="s">
        <v>167</v>
      </c>
      <c r="B29">
        <v>1980</v>
      </c>
      <c r="C29" t="s">
        <v>12</v>
      </c>
      <c r="D29" t="s">
        <v>28</v>
      </c>
      <c r="E29">
        <v>244.8</v>
      </c>
      <c r="F29" s="8"/>
    </row>
    <row r="30" spans="1:11" ht="15.75" hidden="1" thickBot="1" x14ac:dyDescent="0.3">
      <c r="A30" t="s">
        <v>167</v>
      </c>
      <c r="B30">
        <v>1980</v>
      </c>
      <c r="C30" t="s">
        <v>13</v>
      </c>
      <c r="D30" t="s">
        <v>28</v>
      </c>
      <c r="E30">
        <v>235.2</v>
      </c>
      <c r="F30" s="8"/>
    </row>
    <row r="31" spans="1:11" ht="15.75" hidden="1" thickBot="1" x14ac:dyDescent="0.3">
      <c r="A31" t="s">
        <v>167</v>
      </c>
      <c r="B31">
        <v>1980</v>
      </c>
      <c r="C31" t="s">
        <v>14</v>
      </c>
      <c r="D31" t="s">
        <v>28</v>
      </c>
      <c r="E31">
        <v>248.1</v>
      </c>
      <c r="F31" s="8"/>
    </row>
    <row r="32" spans="1:11" ht="15.75" hidden="1" thickBot="1" x14ac:dyDescent="0.3">
      <c r="A32" t="s">
        <v>167</v>
      </c>
      <c r="B32">
        <v>1980</v>
      </c>
      <c r="C32" t="s">
        <v>15</v>
      </c>
      <c r="D32" t="s">
        <v>28</v>
      </c>
      <c r="E32">
        <v>251.2</v>
      </c>
      <c r="F32" s="8"/>
    </row>
    <row r="33" spans="1:6" ht="15.75" hidden="1" thickBot="1" x14ac:dyDescent="0.3">
      <c r="A33" t="s">
        <v>167</v>
      </c>
      <c r="B33">
        <v>1980</v>
      </c>
      <c r="C33" t="s">
        <v>16</v>
      </c>
      <c r="D33" t="s">
        <v>28</v>
      </c>
      <c r="E33">
        <v>246</v>
      </c>
      <c r="F33" s="8"/>
    </row>
    <row r="34" spans="1:6" ht="15.75" hidden="1" thickBot="1" x14ac:dyDescent="0.3">
      <c r="A34" t="s">
        <v>167</v>
      </c>
      <c r="B34">
        <v>1980</v>
      </c>
      <c r="C34" t="s">
        <v>17</v>
      </c>
      <c r="D34" t="s">
        <v>28</v>
      </c>
      <c r="E34">
        <v>222.3</v>
      </c>
      <c r="F34" s="8"/>
    </row>
    <row r="35" spans="1:6" ht="15.75" hidden="1" thickBot="1" x14ac:dyDescent="0.3">
      <c r="A35" t="s">
        <v>167</v>
      </c>
      <c r="B35">
        <v>1980</v>
      </c>
      <c r="C35" t="s">
        <v>18</v>
      </c>
      <c r="D35" t="s">
        <v>28</v>
      </c>
      <c r="E35">
        <v>203.9</v>
      </c>
      <c r="F35" s="8"/>
    </row>
    <row r="36" spans="1:6" ht="15.75" hidden="1" thickBot="1" x14ac:dyDescent="0.3">
      <c r="A36" t="s">
        <v>167</v>
      </c>
      <c r="B36">
        <v>1980</v>
      </c>
      <c r="C36" t="s">
        <v>19</v>
      </c>
      <c r="D36" t="s">
        <v>28</v>
      </c>
      <c r="E36">
        <v>186.5</v>
      </c>
      <c r="F36" s="8"/>
    </row>
    <row r="37" spans="1:6" ht="15.75" hidden="1" thickBot="1" x14ac:dyDescent="0.3">
      <c r="A37" t="s">
        <v>167</v>
      </c>
      <c r="B37">
        <v>1980</v>
      </c>
      <c r="C37" t="s">
        <v>20</v>
      </c>
      <c r="D37" t="s">
        <v>28</v>
      </c>
      <c r="E37">
        <v>148.30000000000001</v>
      </c>
      <c r="F37" s="8"/>
    </row>
    <row r="38" spans="1:6" ht="15.75" hidden="1" thickBot="1" x14ac:dyDescent="0.3">
      <c r="A38" t="s">
        <v>167</v>
      </c>
      <c r="B38">
        <v>1980</v>
      </c>
      <c r="C38" t="s">
        <v>21</v>
      </c>
      <c r="D38" t="s">
        <v>28</v>
      </c>
      <c r="E38">
        <v>101.4</v>
      </c>
      <c r="F38" s="8"/>
    </row>
    <row r="39" spans="1:6" ht="15.75" hidden="1" thickBot="1" x14ac:dyDescent="0.3">
      <c r="A39" t="s">
        <v>167</v>
      </c>
      <c r="B39">
        <v>1980</v>
      </c>
      <c r="C39" t="s">
        <v>22</v>
      </c>
      <c r="D39" t="s">
        <v>28</v>
      </c>
      <c r="E39">
        <v>50.2</v>
      </c>
      <c r="F39" s="8"/>
    </row>
    <row r="40" spans="1:6" ht="15.75" hidden="1" thickBot="1" x14ac:dyDescent="0.3">
      <c r="A40" t="s">
        <v>167</v>
      </c>
      <c r="B40">
        <v>1980</v>
      </c>
      <c r="C40" t="s">
        <v>23</v>
      </c>
      <c r="D40" t="s">
        <v>28</v>
      </c>
      <c r="E40">
        <v>27.1</v>
      </c>
      <c r="F40" s="8"/>
    </row>
    <row r="41" spans="1:6" ht="15.75" hidden="1" thickBot="1" x14ac:dyDescent="0.3">
      <c r="A41" t="s">
        <v>167</v>
      </c>
      <c r="B41">
        <v>1980</v>
      </c>
      <c r="C41" t="s">
        <v>24</v>
      </c>
      <c r="D41" t="s">
        <v>28</v>
      </c>
      <c r="E41">
        <v>10.8</v>
      </c>
      <c r="F41" s="8"/>
    </row>
    <row r="42" spans="1:6" ht="15.75" hidden="1" thickBot="1" x14ac:dyDescent="0.3">
      <c r="A42" t="s">
        <v>167</v>
      </c>
      <c r="B42">
        <v>1980</v>
      </c>
      <c r="C42" t="s">
        <v>25</v>
      </c>
      <c r="D42" t="s">
        <v>28</v>
      </c>
      <c r="E42">
        <v>3</v>
      </c>
      <c r="F42" s="8"/>
    </row>
    <row r="43" spans="1:6" ht="15.75" hidden="1" thickBot="1" x14ac:dyDescent="0.3">
      <c r="A43" t="s">
        <v>167</v>
      </c>
      <c r="B43">
        <v>1980</v>
      </c>
      <c r="C43" t="s">
        <v>26</v>
      </c>
      <c r="D43" t="s">
        <v>28</v>
      </c>
      <c r="E43">
        <v>0.4</v>
      </c>
      <c r="F43" s="8"/>
    </row>
    <row r="44" spans="1:6" ht="15.75" hidden="1" thickBot="1" x14ac:dyDescent="0.3">
      <c r="A44" t="s">
        <v>167</v>
      </c>
      <c r="B44">
        <v>1980</v>
      </c>
      <c r="C44" t="s">
        <v>6</v>
      </c>
      <c r="D44" t="s">
        <v>29</v>
      </c>
      <c r="E44">
        <v>0</v>
      </c>
      <c r="F44" s="8"/>
    </row>
    <row r="45" spans="1:6" ht="15.75" hidden="1" thickBot="1" x14ac:dyDescent="0.3">
      <c r="A45" t="s">
        <v>167</v>
      </c>
      <c r="B45">
        <v>1980</v>
      </c>
      <c r="C45" t="s">
        <v>7</v>
      </c>
      <c r="D45" t="s">
        <v>29</v>
      </c>
      <c r="E45">
        <v>0</v>
      </c>
      <c r="F45" s="8"/>
    </row>
    <row r="46" spans="1:6" ht="15.75" hidden="1" thickBot="1" x14ac:dyDescent="0.3">
      <c r="A46" t="s">
        <v>167</v>
      </c>
      <c r="B46">
        <v>1980</v>
      </c>
      <c r="C46" t="s">
        <v>8</v>
      </c>
      <c r="D46" t="s">
        <v>29</v>
      </c>
      <c r="E46">
        <v>0</v>
      </c>
      <c r="F46" s="8"/>
    </row>
    <row r="47" spans="1:6" ht="15.75" hidden="1" thickBot="1" x14ac:dyDescent="0.3">
      <c r="A47" t="s">
        <v>167</v>
      </c>
      <c r="B47">
        <v>1980</v>
      </c>
      <c r="C47" t="s">
        <v>9</v>
      </c>
      <c r="D47" t="s">
        <v>29</v>
      </c>
      <c r="E47">
        <v>597.9</v>
      </c>
      <c r="F47" s="8"/>
    </row>
    <row r="48" spans="1:6" ht="15.75" hidden="1" thickBot="1" x14ac:dyDescent="0.3">
      <c r="A48" t="s">
        <v>167</v>
      </c>
      <c r="B48">
        <v>1980</v>
      </c>
      <c r="C48" t="s">
        <v>10</v>
      </c>
      <c r="D48" t="s">
        <v>29</v>
      </c>
      <c r="E48">
        <v>570.5</v>
      </c>
      <c r="F48" s="8"/>
    </row>
    <row r="49" spans="1:6" ht="15.75" hidden="1" thickBot="1" x14ac:dyDescent="0.3">
      <c r="A49" t="s">
        <v>167</v>
      </c>
      <c r="B49">
        <v>1980</v>
      </c>
      <c r="C49" t="s">
        <v>11</v>
      </c>
      <c r="D49" t="s">
        <v>29</v>
      </c>
      <c r="E49">
        <v>579.29999999999995</v>
      </c>
      <c r="F49" s="8"/>
    </row>
    <row r="50" spans="1:6" ht="15.75" hidden="1" thickBot="1" x14ac:dyDescent="0.3">
      <c r="A50" t="s">
        <v>167</v>
      </c>
      <c r="B50">
        <v>1980</v>
      </c>
      <c r="C50" t="s">
        <v>12</v>
      </c>
      <c r="D50" t="s">
        <v>29</v>
      </c>
      <c r="E50">
        <v>519.5</v>
      </c>
      <c r="F50" s="8"/>
    </row>
    <row r="51" spans="1:6" ht="15.75" hidden="1" thickBot="1" x14ac:dyDescent="0.3">
      <c r="A51" t="s">
        <v>167</v>
      </c>
      <c r="B51">
        <v>1980</v>
      </c>
      <c r="C51" t="s">
        <v>13</v>
      </c>
      <c r="D51" t="s">
        <v>29</v>
      </c>
      <c r="E51">
        <v>430.6</v>
      </c>
      <c r="F51" s="8"/>
    </row>
    <row r="52" spans="1:6" ht="15.75" hidden="1" thickBot="1" x14ac:dyDescent="0.3">
      <c r="A52" t="s">
        <v>167</v>
      </c>
      <c r="B52">
        <v>1980</v>
      </c>
      <c r="C52" t="s">
        <v>14</v>
      </c>
      <c r="D52" t="s">
        <v>29</v>
      </c>
      <c r="E52">
        <v>360.4</v>
      </c>
      <c r="F52" s="8"/>
    </row>
    <row r="53" spans="1:6" ht="15.75" hidden="1" thickBot="1" x14ac:dyDescent="0.3">
      <c r="A53" t="s">
        <v>167</v>
      </c>
      <c r="B53">
        <v>1980</v>
      </c>
      <c r="C53" t="s">
        <v>15</v>
      </c>
      <c r="D53" t="s">
        <v>29</v>
      </c>
      <c r="E53">
        <v>309.89999999999998</v>
      </c>
      <c r="F53" s="8"/>
    </row>
    <row r="54" spans="1:6" ht="15.75" hidden="1" thickBot="1" x14ac:dyDescent="0.3">
      <c r="A54" t="s">
        <v>167</v>
      </c>
      <c r="B54">
        <v>1980</v>
      </c>
      <c r="C54" t="s">
        <v>16</v>
      </c>
      <c r="D54" t="s">
        <v>29</v>
      </c>
      <c r="E54">
        <v>258</v>
      </c>
      <c r="F54" s="8"/>
    </row>
    <row r="55" spans="1:6" ht="15.75" hidden="1" thickBot="1" x14ac:dyDescent="0.3">
      <c r="A55" t="s">
        <v>167</v>
      </c>
      <c r="B55">
        <v>1980</v>
      </c>
      <c r="C55" t="s">
        <v>17</v>
      </c>
      <c r="D55" t="s">
        <v>29</v>
      </c>
      <c r="E55">
        <v>232.2</v>
      </c>
      <c r="F55" s="8"/>
    </row>
    <row r="56" spans="1:6" ht="15.75" hidden="1" thickBot="1" x14ac:dyDescent="0.3">
      <c r="A56" t="s">
        <v>167</v>
      </c>
      <c r="B56">
        <v>1980</v>
      </c>
      <c r="C56" t="s">
        <v>18</v>
      </c>
      <c r="D56" t="s">
        <v>29</v>
      </c>
      <c r="E56">
        <v>178.3</v>
      </c>
      <c r="F56" s="8"/>
    </row>
    <row r="57" spans="1:6" ht="15.75" hidden="1" thickBot="1" x14ac:dyDescent="0.3">
      <c r="A57" t="s">
        <v>167</v>
      </c>
      <c r="B57">
        <v>1980</v>
      </c>
      <c r="C57" t="s">
        <v>19</v>
      </c>
      <c r="D57" t="s">
        <v>29</v>
      </c>
      <c r="E57">
        <v>136.80000000000001</v>
      </c>
      <c r="F57" s="8"/>
    </row>
    <row r="58" spans="1:6" ht="15.75" hidden="1" thickBot="1" x14ac:dyDescent="0.3">
      <c r="A58" t="s">
        <v>167</v>
      </c>
      <c r="B58">
        <v>1980</v>
      </c>
      <c r="C58" t="s">
        <v>20</v>
      </c>
      <c r="D58" t="s">
        <v>29</v>
      </c>
      <c r="E58">
        <v>91.4</v>
      </c>
      <c r="F58" s="8"/>
    </row>
    <row r="59" spans="1:6" ht="15.75" hidden="1" thickBot="1" x14ac:dyDescent="0.3">
      <c r="A59" t="s">
        <v>167</v>
      </c>
      <c r="B59">
        <v>1980</v>
      </c>
      <c r="C59" t="s">
        <v>21</v>
      </c>
      <c r="D59" t="s">
        <v>29</v>
      </c>
      <c r="E59">
        <v>52.7</v>
      </c>
      <c r="F59" s="8"/>
    </row>
    <row r="60" spans="1:6" ht="15.75" hidden="1" thickBot="1" x14ac:dyDescent="0.3">
      <c r="A60" t="s">
        <v>167</v>
      </c>
      <c r="B60">
        <v>1980</v>
      </c>
      <c r="C60" t="s">
        <v>22</v>
      </c>
      <c r="D60" t="s">
        <v>29</v>
      </c>
      <c r="E60">
        <v>22.5</v>
      </c>
      <c r="F60" s="8"/>
    </row>
    <row r="61" spans="1:6" ht="15.75" hidden="1" thickBot="1" x14ac:dyDescent="0.3">
      <c r="A61" t="s">
        <v>167</v>
      </c>
      <c r="B61">
        <v>1980</v>
      </c>
      <c r="C61" t="s">
        <v>23</v>
      </c>
      <c r="D61" t="s">
        <v>29</v>
      </c>
      <c r="E61">
        <v>10.4</v>
      </c>
      <c r="F61" s="8"/>
    </row>
    <row r="62" spans="1:6" ht="15.75" hidden="1" thickBot="1" x14ac:dyDescent="0.3">
      <c r="A62" t="s">
        <v>167</v>
      </c>
      <c r="B62">
        <v>1980</v>
      </c>
      <c r="C62" t="s">
        <v>24</v>
      </c>
      <c r="D62" t="s">
        <v>29</v>
      </c>
      <c r="E62">
        <v>3.5</v>
      </c>
      <c r="F62" s="8"/>
    </row>
    <row r="63" spans="1:6" ht="15.75" hidden="1" thickBot="1" x14ac:dyDescent="0.3">
      <c r="A63" t="s">
        <v>167</v>
      </c>
      <c r="B63">
        <v>1980</v>
      </c>
      <c r="C63" t="s">
        <v>25</v>
      </c>
      <c r="D63" t="s">
        <v>29</v>
      </c>
      <c r="E63">
        <v>0.9</v>
      </c>
      <c r="F63" s="8"/>
    </row>
    <row r="64" spans="1:6" ht="15.75" hidden="1" thickBot="1" x14ac:dyDescent="0.3">
      <c r="A64" t="s">
        <v>167</v>
      </c>
      <c r="B64">
        <v>1980</v>
      </c>
      <c r="C64" t="s">
        <v>26</v>
      </c>
      <c r="D64" t="s">
        <v>29</v>
      </c>
      <c r="E64">
        <v>0.1</v>
      </c>
      <c r="F64" s="8"/>
    </row>
    <row r="65" spans="1:6" ht="15.75" hidden="1" thickBot="1" x14ac:dyDescent="0.3">
      <c r="A65" t="s">
        <v>167</v>
      </c>
      <c r="B65">
        <v>1980</v>
      </c>
      <c r="C65" t="s">
        <v>6</v>
      </c>
      <c r="D65" t="s">
        <v>30</v>
      </c>
      <c r="E65">
        <v>0</v>
      </c>
      <c r="F65" s="8"/>
    </row>
    <row r="66" spans="1:6" ht="15.75" hidden="1" thickBot="1" x14ac:dyDescent="0.3">
      <c r="A66" t="s">
        <v>167</v>
      </c>
      <c r="B66">
        <v>1980</v>
      </c>
      <c r="C66" t="s">
        <v>7</v>
      </c>
      <c r="D66" t="s">
        <v>30</v>
      </c>
      <c r="E66">
        <v>0</v>
      </c>
      <c r="F66" s="8"/>
    </row>
    <row r="67" spans="1:6" ht="15.75" hidden="1" thickBot="1" x14ac:dyDescent="0.3">
      <c r="A67" t="s">
        <v>167</v>
      </c>
      <c r="B67">
        <v>1980</v>
      </c>
      <c r="C67" t="s">
        <v>8</v>
      </c>
      <c r="D67" t="s">
        <v>30</v>
      </c>
      <c r="E67">
        <v>0</v>
      </c>
      <c r="F67" s="8"/>
    </row>
    <row r="68" spans="1:6" ht="15.75" hidden="1" thickBot="1" x14ac:dyDescent="0.3">
      <c r="A68" t="s">
        <v>167</v>
      </c>
      <c r="B68">
        <v>1980</v>
      </c>
      <c r="C68" t="s">
        <v>9</v>
      </c>
      <c r="D68" t="s">
        <v>30</v>
      </c>
      <c r="E68">
        <v>1253.0999999999999</v>
      </c>
      <c r="F68" s="8"/>
    </row>
    <row r="69" spans="1:6" ht="15.75" hidden="1" thickBot="1" x14ac:dyDescent="0.3">
      <c r="A69" t="s">
        <v>167</v>
      </c>
      <c r="B69">
        <v>1980</v>
      </c>
      <c r="C69" t="s">
        <v>10</v>
      </c>
      <c r="D69" t="s">
        <v>30</v>
      </c>
      <c r="E69">
        <v>876.5</v>
      </c>
      <c r="F69" s="8"/>
    </row>
    <row r="70" spans="1:6" ht="15.75" hidden="1" thickBot="1" x14ac:dyDescent="0.3">
      <c r="A70" t="s">
        <v>167</v>
      </c>
      <c r="B70">
        <v>1980</v>
      </c>
      <c r="C70" t="s">
        <v>11</v>
      </c>
      <c r="D70" t="s">
        <v>30</v>
      </c>
      <c r="E70">
        <v>716.1</v>
      </c>
      <c r="F70" s="8"/>
    </row>
    <row r="71" spans="1:6" ht="15.75" hidden="1" thickBot="1" x14ac:dyDescent="0.3">
      <c r="A71" t="s">
        <v>167</v>
      </c>
      <c r="B71">
        <v>1980</v>
      </c>
      <c r="C71" t="s">
        <v>12</v>
      </c>
      <c r="D71" t="s">
        <v>30</v>
      </c>
      <c r="E71">
        <v>505.9</v>
      </c>
      <c r="F71" s="8"/>
    </row>
    <row r="72" spans="1:6" ht="15.75" hidden="1" thickBot="1" x14ac:dyDescent="0.3">
      <c r="A72" t="s">
        <v>167</v>
      </c>
      <c r="B72">
        <v>1980</v>
      </c>
      <c r="C72" t="s">
        <v>13</v>
      </c>
      <c r="D72" t="s">
        <v>30</v>
      </c>
      <c r="E72">
        <v>347.5</v>
      </c>
      <c r="F72" s="8"/>
    </row>
    <row r="73" spans="1:6" ht="15.75" hidden="1" thickBot="1" x14ac:dyDescent="0.3">
      <c r="A73" t="s">
        <v>167</v>
      </c>
      <c r="B73">
        <v>1980</v>
      </c>
      <c r="C73" t="s">
        <v>14</v>
      </c>
      <c r="D73" t="s">
        <v>30</v>
      </c>
      <c r="E73">
        <v>270.7</v>
      </c>
      <c r="F73" s="8"/>
    </row>
    <row r="74" spans="1:6" ht="15.75" hidden="1" thickBot="1" x14ac:dyDescent="0.3">
      <c r="A74" t="s">
        <v>167</v>
      </c>
      <c r="B74">
        <v>1980</v>
      </c>
      <c r="C74" t="s">
        <v>15</v>
      </c>
      <c r="D74" t="s">
        <v>30</v>
      </c>
      <c r="E74">
        <v>218.2</v>
      </c>
      <c r="F74" s="8"/>
    </row>
    <row r="75" spans="1:6" ht="15.75" hidden="1" thickBot="1" x14ac:dyDescent="0.3">
      <c r="A75" t="s">
        <v>167</v>
      </c>
      <c r="B75">
        <v>1980</v>
      </c>
      <c r="C75" t="s">
        <v>16</v>
      </c>
      <c r="D75" t="s">
        <v>30</v>
      </c>
      <c r="E75">
        <v>183.9</v>
      </c>
      <c r="F75" s="8"/>
    </row>
    <row r="76" spans="1:6" ht="15.75" hidden="1" thickBot="1" x14ac:dyDescent="0.3">
      <c r="A76" t="s">
        <v>167</v>
      </c>
      <c r="B76">
        <v>1980</v>
      </c>
      <c r="C76" t="s">
        <v>17</v>
      </c>
      <c r="D76" t="s">
        <v>30</v>
      </c>
      <c r="E76">
        <v>154.30000000000001</v>
      </c>
      <c r="F76" s="8"/>
    </row>
    <row r="77" spans="1:6" ht="15.75" hidden="1" thickBot="1" x14ac:dyDescent="0.3">
      <c r="A77" t="s">
        <v>167</v>
      </c>
      <c r="B77">
        <v>1980</v>
      </c>
      <c r="C77" t="s">
        <v>18</v>
      </c>
      <c r="D77" t="s">
        <v>30</v>
      </c>
      <c r="E77">
        <v>108.9</v>
      </c>
      <c r="F77" s="8"/>
    </row>
    <row r="78" spans="1:6" ht="15.75" hidden="1" thickBot="1" x14ac:dyDescent="0.3">
      <c r="A78" t="s">
        <v>167</v>
      </c>
      <c r="B78">
        <v>1980</v>
      </c>
      <c r="C78" t="s">
        <v>19</v>
      </c>
      <c r="D78" t="s">
        <v>30</v>
      </c>
      <c r="E78">
        <v>77</v>
      </c>
      <c r="F78" s="8"/>
    </row>
    <row r="79" spans="1:6" ht="15.75" hidden="1" thickBot="1" x14ac:dyDescent="0.3">
      <c r="A79" t="s">
        <v>167</v>
      </c>
      <c r="B79">
        <v>1980</v>
      </c>
      <c r="C79" t="s">
        <v>20</v>
      </c>
      <c r="D79" t="s">
        <v>30</v>
      </c>
      <c r="E79">
        <v>47.7</v>
      </c>
      <c r="F79" s="8"/>
    </row>
    <row r="80" spans="1:6" ht="15.75" hidden="1" thickBot="1" x14ac:dyDescent="0.3">
      <c r="A80" t="s">
        <v>167</v>
      </c>
      <c r="B80">
        <v>1980</v>
      </c>
      <c r="C80" t="s">
        <v>21</v>
      </c>
      <c r="D80" t="s">
        <v>30</v>
      </c>
      <c r="E80">
        <v>25.4</v>
      </c>
      <c r="F80" s="8"/>
    </row>
    <row r="81" spans="1:6" ht="15.75" hidden="1" thickBot="1" x14ac:dyDescent="0.3">
      <c r="A81" t="s">
        <v>167</v>
      </c>
      <c r="B81">
        <v>1980</v>
      </c>
      <c r="C81" t="s">
        <v>22</v>
      </c>
      <c r="D81" t="s">
        <v>30</v>
      </c>
      <c r="E81">
        <v>10.199999999999999</v>
      </c>
      <c r="F81" s="8"/>
    </row>
    <row r="82" spans="1:6" ht="15.75" hidden="1" thickBot="1" x14ac:dyDescent="0.3">
      <c r="A82" t="s">
        <v>167</v>
      </c>
      <c r="B82">
        <v>1980</v>
      </c>
      <c r="C82" t="s">
        <v>23</v>
      </c>
      <c r="D82" t="s">
        <v>30</v>
      </c>
      <c r="E82">
        <v>4.4000000000000004</v>
      </c>
      <c r="F82" s="8"/>
    </row>
    <row r="83" spans="1:6" ht="15.75" hidden="1" thickBot="1" x14ac:dyDescent="0.3">
      <c r="A83" t="s">
        <v>167</v>
      </c>
      <c r="B83">
        <v>1980</v>
      </c>
      <c r="C83" t="s">
        <v>24</v>
      </c>
      <c r="D83" t="s">
        <v>30</v>
      </c>
      <c r="E83">
        <v>1.3</v>
      </c>
      <c r="F83" s="8"/>
    </row>
    <row r="84" spans="1:6" ht="15.75" hidden="1" thickBot="1" x14ac:dyDescent="0.3">
      <c r="A84" t="s">
        <v>167</v>
      </c>
      <c r="B84">
        <v>1980</v>
      </c>
      <c r="C84" t="s">
        <v>25</v>
      </c>
      <c r="D84" t="s">
        <v>30</v>
      </c>
      <c r="E84">
        <v>0.3</v>
      </c>
      <c r="F84" s="8"/>
    </row>
    <row r="85" spans="1:6" ht="15.75" hidden="1" thickBot="1" x14ac:dyDescent="0.3">
      <c r="A85" t="s">
        <v>167</v>
      </c>
      <c r="B85">
        <v>1980</v>
      </c>
      <c r="C85" t="s">
        <v>26</v>
      </c>
      <c r="D85" t="s">
        <v>30</v>
      </c>
      <c r="E85">
        <v>0</v>
      </c>
      <c r="F85" s="8"/>
    </row>
    <row r="86" spans="1:6" ht="15.75" hidden="1" thickBot="1" x14ac:dyDescent="0.3">
      <c r="A86" t="s">
        <v>167</v>
      </c>
      <c r="B86">
        <v>1980</v>
      </c>
      <c r="C86" t="s">
        <v>6</v>
      </c>
      <c r="D86" t="s">
        <v>31</v>
      </c>
      <c r="E86">
        <v>0</v>
      </c>
      <c r="F86" s="8"/>
    </row>
    <row r="87" spans="1:6" ht="15.75" hidden="1" thickBot="1" x14ac:dyDescent="0.3">
      <c r="A87" t="s">
        <v>167</v>
      </c>
      <c r="B87">
        <v>1980</v>
      </c>
      <c r="C87" t="s">
        <v>7</v>
      </c>
      <c r="D87" t="s">
        <v>31</v>
      </c>
      <c r="E87">
        <v>0</v>
      </c>
      <c r="F87" s="8"/>
    </row>
    <row r="88" spans="1:6" ht="15.75" hidden="1" thickBot="1" x14ac:dyDescent="0.3">
      <c r="A88" t="s">
        <v>167</v>
      </c>
      <c r="B88">
        <v>1980</v>
      </c>
      <c r="C88" t="s">
        <v>8</v>
      </c>
      <c r="D88" t="s">
        <v>31</v>
      </c>
      <c r="E88">
        <v>0</v>
      </c>
      <c r="F88" s="8"/>
    </row>
    <row r="89" spans="1:6" ht="15.75" hidden="1" thickBot="1" x14ac:dyDescent="0.3">
      <c r="A89" t="s">
        <v>167</v>
      </c>
      <c r="B89">
        <v>1980</v>
      </c>
      <c r="C89" t="s">
        <v>9</v>
      </c>
      <c r="D89" t="s">
        <v>31</v>
      </c>
      <c r="E89">
        <v>542</v>
      </c>
      <c r="F89" s="8"/>
    </row>
    <row r="90" spans="1:6" ht="15.75" hidden="1" thickBot="1" x14ac:dyDescent="0.3">
      <c r="A90" t="s">
        <v>167</v>
      </c>
      <c r="B90">
        <v>1980</v>
      </c>
      <c r="C90" t="s">
        <v>10</v>
      </c>
      <c r="D90" t="s">
        <v>31</v>
      </c>
      <c r="E90">
        <v>164.7</v>
      </c>
      <c r="F90" s="8"/>
    </row>
    <row r="91" spans="1:6" ht="15.75" hidden="1" thickBot="1" x14ac:dyDescent="0.3">
      <c r="A91" t="s">
        <v>167</v>
      </c>
      <c r="B91">
        <v>1980</v>
      </c>
      <c r="C91" t="s">
        <v>11</v>
      </c>
      <c r="D91" t="s">
        <v>31</v>
      </c>
      <c r="E91">
        <v>91.2</v>
      </c>
      <c r="F91" s="8"/>
    </row>
    <row r="92" spans="1:6" ht="15.75" hidden="1" thickBot="1" x14ac:dyDescent="0.3">
      <c r="A92" t="s">
        <v>167</v>
      </c>
      <c r="B92">
        <v>1980</v>
      </c>
      <c r="C92" t="s">
        <v>12</v>
      </c>
      <c r="D92" t="s">
        <v>31</v>
      </c>
      <c r="E92">
        <v>77.8</v>
      </c>
      <c r="F92" s="8"/>
    </row>
    <row r="93" spans="1:6" ht="15.75" hidden="1" thickBot="1" x14ac:dyDescent="0.3">
      <c r="A93" t="s">
        <v>167</v>
      </c>
      <c r="B93">
        <v>1980</v>
      </c>
      <c r="C93" t="s">
        <v>13</v>
      </c>
      <c r="D93" t="s">
        <v>31</v>
      </c>
      <c r="E93">
        <v>46.2</v>
      </c>
      <c r="F93" s="8"/>
    </row>
    <row r="94" spans="1:6" ht="15.75" hidden="1" thickBot="1" x14ac:dyDescent="0.3">
      <c r="A94" t="s">
        <v>167</v>
      </c>
      <c r="B94">
        <v>1980</v>
      </c>
      <c r="C94" t="s">
        <v>14</v>
      </c>
      <c r="D94" t="s">
        <v>31</v>
      </c>
      <c r="E94">
        <v>29.7</v>
      </c>
      <c r="F94" s="8"/>
    </row>
    <row r="95" spans="1:6" ht="15.75" hidden="1" thickBot="1" x14ac:dyDescent="0.3">
      <c r="A95" t="s">
        <v>167</v>
      </c>
      <c r="B95">
        <v>1980</v>
      </c>
      <c r="C95" t="s">
        <v>15</v>
      </c>
      <c r="D95" t="s">
        <v>31</v>
      </c>
      <c r="E95">
        <v>23</v>
      </c>
      <c r="F95" s="8"/>
    </row>
    <row r="96" spans="1:6" ht="15.75" hidden="1" thickBot="1" x14ac:dyDescent="0.3">
      <c r="A96" t="s">
        <v>167</v>
      </c>
      <c r="B96">
        <v>1980</v>
      </c>
      <c r="C96" t="s">
        <v>16</v>
      </c>
      <c r="D96" t="s">
        <v>31</v>
      </c>
      <c r="E96">
        <v>18.2</v>
      </c>
      <c r="F96" s="8"/>
    </row>
    <row r="97" spans="1:6" ht="15.75" hidden="1" thickBot="1" x14ac:dyDescent="0.3">
      <c r="A97" t="s">
        <v>167</v>
      </c>
      <c r="B97">
        <v>1980</v>
      </c>
      <c r="C97" t="s">
        <v>17</v>
      </c>
      <c r="D97" t="s">
        <v>31</v>
      </c>
      <c r="E97">
        <v>14.4</v>
      </c>
      <c r="F97" s="8"/>
    </row>
    <row r="98" spans="1:6" ht="15.75" hidden="1" thickBot="1" x14ac:dyDescent="0.3">
      <c r="A98" t="s">
        <v>167</v>
      </c>
      <c r="B98">
        <v>1980</v>
      </c>
      <c r="C98" t="s">
        <v>18</v>
      </c>
      <c r="D98" t="s">
        <v>31</v>
      </c>
      <c r="E98">
        <v>9.1</v>
      </c>
      <c r="F98" s="8"/>
    </row>
    <row r="99" spans="1:6" ht="15.75" hidden="1" thickBot="1" x14ac:dyDescent="0.3">
      <c r="A99" t="s">
        <v>167</v>
      </c>
      <c r="B99">
        <v>1980</v>
      </c>
      <c r="C99" t="s">
        <v>19</v>
      </c>
      <c r="D99" t="s">
        <v>31</v>
      </c>
      <c r="E99">
        <v>5.9</v>
      </c>
      <c r="F99" s="8"/>
    </row>
    <row r="100" spans="1:6" ht="15.75" hidden="1" thickBot="1" x14ac:dyDescent="0.3">
      <c r="A100" t="s">
        <v>167</v>
      </c>
      <c r="B100">
        <v>1980</v>
      </c>
      <c r="C100" t="s">
        <v>20</v>
      </c>
      <c r="D100" t="s">
        <v>31</v>
      </c>
      <c r="E100">
        <v>3.4</v>
      </c>
      <c r="F100" s="8"/>
    </row>
    <row r="101" spans="1:6" ht="15.75" hidden="1" thickBot="1" x14ac:dyDescent="0.3">
      <c r="A101" t="s">
        <v>167</v>
      </c>
      <c r="B101">
        <v>1980</v>
      </c>
      <c r="C101" t="s">
        <v>21</v>
      </c>
      <c r="D101" t="s">
        <v>31</v>
      </c>
      <c r="E101">
        <v>1.7</v>
      </c>
      <c r="F101" s="8"/>
    </row>
    <row r="102" spans="1:6" ht="15.75" hidden="1" thickBot="1" x14ac:dyDescent="0.3">
      <c r="A102" t="s">
        <v>167</v>
      </c>
      <c r="B102">
        <v>1980</v>
      </c>
      <c r="C102" t="s">
        <v>22</v>
      </c>
      <c r="D102" t="s">
        <v>31</v>
      </c>
      <c r="E102">
        <v>0.6</v>
      </c>
      <c r="F102" s="8"/>
    </row>
    <row r="103" spans="1:6" ht="15.75" hidden="1" thickBot="1" x14ac:dyDescent="0.3">
      <c r="A103" t="s">
        <v>167</v>
      </c>
      <c r="B103">
        <v>1980</v>
      </c>
      <c r="C103" t="s">
        <v>23</v>
      </c>
      <c r="D103" t="s">
        <v>31</v>
      </c>
      <c r="E103">
        <v>0.3</v>
      </c>
      <c r="F103" s="8"/>
    </row>
    <row r="104" spans="1:6" ht="15.75" hidden="1" thickBot="1" x14ac:dyDescent="0.3">
      <c r="A104" t="s">
        <v>167</v>
      </c>
      <c r="B104">
        <v>1980</v>
      </c>
      <c r="C104" t="s">
        <v>24</v>
      </c>
      <c r="D104" t="s">
        <v>31</v>
      </c>
      <c r="E104">
        <v>0.1</v>
      </c>
      <c r="F104" s="8"/>
    </row>
    <row r="105" spans="1:6" ht="15.75" hidden="1" thickBot="1" x14ac:dyDescent="0.3">
      <c r="A105" t="s">
        <v>167</v>
      </c>
      <c r="B105">
        <v>1980</v>
      </c>
      <c r="C105" t="s">
        <v>25</v>
      </c>
      <c r="D105" t="s">
        <v>31</v>
      </c>
      <c r="E105">
        <v>0</v>
      </c>
      <c r="F105" s="8"/>
    </row>
    <row r="106" spans="1:6" ht="15.75" hidden="1" thickBot="1" x14ac:dyDescent="0.3">
      <c r="A106" t="s">
        <v>167</v>
      </c>
      <c r="B106">
        <v>1980</v>
      </c>
      <c r="C106" t="s">
        <v>26</v>
      </c>
      <c r="D106" t="s">
        <v>31</v>
      </c>
      <c r="E106">
        <v>0</v>
      </c>
      <c r="F106" s="8"/>
    </row>
    <row r="107" spans="1:6" ht="15.75" hidden="1" thickBot="1" x14ac:dyDescent="0.3">
      <c r="A107" t="s">
        <v>167</v>
      </c>
      <c r="B107">
        <v>1980</v>
      </c>
      <c r="C107" t="s">
        <v>6</v>
      </c>
      <c r="D107" t="s">
        <v>32</v>
      </c>
      <c r="E107">
        <v>0</v>
      </c>
      <c r="F107" s="8"/>
    </row>
    <row r="108" spans="1:6" ht="15.75" hidden="1" thickBot="1" x14ac:dyDescent="0.3">
      <c r="A108" t="s">
        <v>167</v>
      </c>
      <c r="B108">
        <v>1980</v>
      </c>
      <c r="C108" t="s">
        <v>7</v>
      </c>
      <c r="D108" t="s">
        <v>32</v>
      </c>
      <c r="E108">
        <v>0</v>
      </c>
      <c r="F108" s="8"/>
    </row>
    <row r="109" spans="1:6" ht="15.75" hidden="1" thickBot="1" x14ac:dyDescent="0.3">
      <c r="A109" t="s">
        <v>167</v>
      </c>
      <c r="B109">
        <v>1980</v>
      </c>
      <c r="C109" t="s">
        <v>8</v>
      </c>
      <c r="D109" t="s">
        <v>32</v>
      </c>
      <c r="E109">
        <v>0</v>
      </c>
      <c r="F109" s="8"/>
    </row>
    <row r="110" spans="1:6" ht="15.75" hidden="1" thickBot="1" x14ac:dyDescent="0.3">
      <c r="A110" t="s">
        <v>167</v>
      </c>
      <c r="B110">
        <v>1980</v>
      </c>
      <c r="C110" t="s">
        <v>9</v>
      </c>
      <c r="D110" t="s">
        <v>32</v>
      </c>
      <c r="E110">
        <v>461.3</v>
      </c>
      <c r="F110" s="8"/>
    </row>
    <row r="111" spans="1:6" ht="15.75" hidden="1" thickBot="1" x14ac:dyDescent="0.3">
      <c r="A111" t="s">
        <v>167</v>
      </c>
      <c r="B111">
        <v>1980</v>
      </c>
      <c r="C111" t="s">
        <v>10</v>
      </c>
      <c r="D111" t="s">
        <v>32</v>
      </c>
      <c r="E111">
        <v>481</v>
      </c>
      <c r="F111" s="8"/>
    </row>
    <row r="112" spans="1:6" ht="15.75" hidden="1" thickBot="1" x14ac:dyDescent="0.3">
      <c r="A112" t="s">
        <v>167</v>
      </c>
      <c r="B112">
        <v>1980</v>
      </c>
      <c r="C112" t="s">
        <v>11</v>
      </c>
      <c r="D112" t="s">
        <v>32</v>
      </c>
      <c r="E112">
        <v>253.1</v>
      </c>
      <c r="F112" s="8"/>
    </row>
    <row r="113" spans="1:6" ht="15.75" hidden="1" thickBot="1" x14ac:dyDescent="0.3">
      <c r="A113" t="s">
        <v>167</v>
      </c>
      <c r="B113">
        <v>1980</v>
      </c>
      <c r="C113" t="s">
        <v>12</v>
      </c>
      <c r="D113" t="s">
        <v>32</v>
      </c>
      <c r="E113">
        <v>144</v>
      </c>
      <c r="F113" s="8"/>
    </row>
    <row r="114" spans="1:6" ht="15.75" hidden="1" thickBot="1" x14ac:dyDescent="0.3">
      <c r="A114" t="s">
        <v>167</v>
      </c>
      <c r="B114">
        <v>1980</v>
      </c>
      <c r="C114" t="s">
        <v>13</v>
      </c>
      <c r="D114" t="s">
        <v>32</v>
      </c>
      <c r="E114">
        <v>86.8</v>
      </c>
      <c r="F114" s="8"/>
    </row>
    <row r="115" spans="1:6" ht="15.75" hidden="1" thickBot="1" x14ac:dyDescent="0.3">
      <c r="A115" t="s">
        <v>167</v>
      </c>
      <c r="B115">
        <v>1980</v>
      </c>
      <c r="C115" t="s">
        <v>14</v>
      </c>
      <c r="D115" t="s">
        <v>32</v>
      </c>
      <c r="E115">
        <v>55</v>
      </c>
      <c r="F115" s="8"/>
    </row>
    <row r="116" spans="1:6" ht="15.75" hidden="1" thickBot="1" x14ac:dyDescent="0.3">
      <c r="A116" t="s">
        <v>167</v>
      </c>
      <c r="B116">
        <v>1980</v>
      </c>
      <c r="C116" t="s">
        <v>15</v>
      </c>
      <c r="D116" t="s">
        <v>32</v>
      </c>
      <c r="E116">
        <v>38.700000000000003</v>
      </c>
      <c r="F116" s="8"/>
    </row>
    <row r="117" spans="1:6" ht="15.75" hidden="1" thickBot="1" x14ac:dyDescent="0.3">
      <c r="A117" t="s">
        <v>167</v>
      </c>
      <c r="B117">
        <v>1980</v>
      </c>
      <c r="C117" t="s">
        <v>16</v>
      </c>
      <c r="D117" t="s">
        <v>32</v>
      </c>
      <c r="E117">
        <v>30.9</v>
      </c>
      <c r="F117" s="8"/>
    </row>
    <row r="118" spans="1:6" ht="15.75" hidden="1" thickBot="1" x14ac:dyDescent="0.3">
      <c r="A118" t="s">
        <v>167</v>
      </c>
      <c r="B118">
        <v>1980</v>
      </c>
      <c r="C118" t="s">
        <v>17</v>
      </c>
      <c r="D118" t="s">
        <v>32</v>
      </c>
      <c r="E118">
        <v>24</v>
      </c>
      <c r="F118" s="8"/>
    </row>
    <row r="119" spans="1:6" ht="15.75" hidden="1" thickBot="1" x14ac:dyDescent="0.3">
      <c r="A119" t="s">
        <v>167</v>
      </c>
      <c r="B119">
        <v>1980</v>
      </c>
      <c r="C119" t="s">
        <v>18</v>
      </c>
      <c r="D119" t="s">
        <v>32</v>
      </c>
      <c r="E119">
        <v>14.6</v>
      </c>
      <c r="F119" s="8"/>
    </row>
    <row r="120" spans="1:6" ht="15.75" hidden="1" thickBot="1" x14ac:dyDescent="0.3">
      <c r="A120" t="s">
        <v>167</v>
      </c>
      <c r="B120">
        <v>1980</v>
      </c>
      <c r="C120" t="s">
        <v>19</v>
      </c>
      <c r="D120" t="s">
        <v>32</v>
      </c>
      <c r="E120">
        <v>8.9</v>
      </c>
      <c r="F120" s="8"/>
    </row>
    <row r="121" spans="1:6" ht="15.75" hidden="1" thickBot="1" x14ac:dyDescent="0.3">
      <c r="A121" t="s">
        <v>167</v>
      </c>
      <c r="B121">
        <v>1980</v>
      </c>
      <c r="C121" t="s">
        <v>20</v>
      </c>
      <c r="D121" t="s">
        <v>32</v>
      </c>
      <c r="E121">
        <v>4.9000000000000004</v>
      </c>
      <c r="F121" s="8"/>
    </row>
    <row r="122" spans="1:6" ht="15.75" hidden="1" thickBot="1" x14ac:dyDescent="0.3">
      <c r="A122" t="s">
        <v>167</v>
      </c>
      <c r="B122">
        <v>1980</v>
      </c>
      <c r="C122" t="s">
        <v>21</v>
      </c>
      <c r="D122" t="s">
        <v>32</v>
      </c>
      <c r="E122">
        <v>2.2999999999999998</v>
      </c>
      <c r="F122" s="8"/>
    </row>
    <row r="123" spans="1:6" ht="15.75" hidden="1" thickBot="1" x14ac:dyDescent="0.3">
      <c r="A123" t="s">
        <v>167</v>
      </c>
      <c r="B123">
        <v>1980</v>
      </c>
      <c r="C123" t="s">
        <v>22</v>
      </c>
      <c r="D123" t="s">
        <v>32</v>
      </c>
      <c r="E123">
        <v>0.8</v>
      </c>
      <c r="F123" s="8"/>
    </row>
    <row r="124" spans="1:6" ht="15.75" hidden="1" thickBot="1" x14ac:dyDescent="0.3">
      <c r="A124" t="s">
        <v>167</v>
      </c>
      <c r="B124">
        <v>1980</v>
      </c>
      <c r="C124" t="s">
        <v>23</v>
      </c>
      <c r="D124" t="s">
        <v>32</v>
      </c>
      <c r="E124">
        <v>0.3</v>
      </c>
      <c r="F124" s="8"/>
    </row>
    <row r="125" spans="1:6" ht="15.75" hidden="1" thickBot="1" x14ac:dyDescent="0.3">
      <c r="A125" t="s">
        <v>167</v>
      </c>
      <c r="B125">
        <v>1980</v>
      </c>
      <c r="C125" t="s">
        <v>24</v>
      </c>
      <c r="D125" t="s">
        <v>32</v>
      </c>
      <c r="E125">
        <v>0.1</v>
      </c>
      <c r="F125" s="8"/>
    </row>
    <row r="126" spans="1:6" ht="15.75" hidden="1" thickBot="1" x14ac:dyDescent="0.3">
      <c r="A126" t="s">
        <v>167</v>
      </c>
      <c r="B126">
        <v>1980</v>
      </c>
      <c r="C126" t="s">
        <v>25</v>
      </c>
      <c r="D126" t="s">
        <v>32</v>
      </c>
      <c r="E126">
        <v>0</v>
      </c>
      <c r="F126" s="8"/>
    </row>
    <row r="127" spans="1:6" ht="15.75" hidden="1" thickBot="1" x14ac:dyDescent="0.3">
      <c r="A127" t="s">
        <v>167</v>
      </c>
      <c r="B127">
        <v>1980</v>
      </c>
      <c r="C127" t="s">
        <v>26</v>
      </c>
      <c r="D127" t="s">
        <v>32</v>
      </c>
      <c r="E127">
        <v>0</v>
      </c>
      <c r="F127" s="8"/>
    </row>
    <row r="128" spans="1:6" ht="15.75" hidden="1" thickBot="1" x14ac:dyDescent="0.3">
      <c r="A128" t="s">
        <v>167</v>
      </c>
      <c r="B128">
        <v>1980</v>
      </c>
      <c r="C128" t="s">
        <v>6</v>
      </c>
      <c r="D128" t="s">
        <v>33</v>
      </c>
      <c r="E128">
        <v>0</v>
      </c>
      <c r="F128" s="8"/>
    </row>
    <row r="129" spans="1:6" ht="15.75" hidden="1" thickBot="1" x14ac:dyDescent="0.3">
      <c r="A129" t="s">
        <v>167</v>
      </c>
      <c r="B129">
        <v>1980</v>
      </c>
      <c r="C129" t="s">
        <v>7</v>
      </c>
      <c r="D129" t="s">
        <v>33</v>
      </c>
      <c r="E129">
        <v>0</v>
      </c>
      <c r="F129" s="8"/>
    </row>
    <row r="130" spans="1:6" ht="15.75" hidden="1" thickBot="1" x14ac:dyDescent="0.3">
      <c r="A130" t="s">
        <v>167</v>
      </c>
      <c r="B130">
        <v>1980</v>
      </c>
      <c r="C130" t="s">
        <v>8</v>
      </c>
      <c r="D130" t="s">
        <v>33</v>
      </c>
      <c r="E130">
        <v>0</v>
      </c>
      <c r="F130" s="8"/>
    </row>
    <row r="131" spans="1:6" ht="15.75" hidden="1" thickBot="1" x14ac:dyDescent="0.3">
      <c r="A131" t="s">
        <v>167</v>
      </c>
      <c r="B131">
        <v>1980</v>
      </c>
      <c r="C131" t="s">
        <v>9</v>
      </c>
      <c r="D131" t="s">
        <v>33</v>
      </c>
      <c r="E131">
        <v>66.7</v>
      </c>
      <c r="F131" s="8"/>
    </row>
    <row r="132" spans="1:6" ht="15.75" hidden="1" thickBot="1" x14ac:dyDescent="0.3">
      <c r="A132" t="s">
        <v>167</v>
      </c>
      <c r="B132">
        <v>1980</v>
      </c>
      <c r="C132" t="s">
        <v>10</v>
      </c>
      <c r="D132" t="s">
        <v>33</v>
      </c>
      <c r="E132">
        <v>326.3</v>
      </c>
      <c r="F132" s="8"/>
    </row>
    <row r="133" spans="1:6" ht="15.75" hidden="1" thickBot="1" x14ac:dyDescent="0.3">
      <c r="A133" t="s">
        <v>167</v>
      </c>
      <c r="B133">
        <v>1980</v>
      </c>
      <c r="C133" t="s">
        <v>11</v>
      </c>
      <c r="D133" t="s">
        <v>33</v>
      </c>
      <c r="E133">
        <v>315.7</v>
      </c>
      <c r="F133" s="8"/>
    </row>
    <row r="134" spans="1:6" ht="15.75" hidden="1" thickBot="1" x14ac:dyDescent="0.3">
      <c r="A134" t="s">
        <v>167</v>
      </c>
      <c r="B134">
        <v>1980</v>
      </c>
      <c r="C134" t="s">
        <v>12</v>
      </c>
      <c r="D134" t="s">
        <v>33</v>
      </c>
      <c r="E134">
        <v>195</v>
      </c>
      <c r="F134" s="8"/>
    </row>
    <row r="135" spans="1:6" ht="15.75" hidden="1" thickBot="1" x14ac:dyDescent="0.3">
      <c r="A135" t="s">
        <v>167</v>
      </c>
      <c r="B135">
        <v>1980</v>
      </c>
      <c r="C135" t="s">
        <v>13</v>
      </c>
      <c r="D135" t="s">
        <v>33</v>
      </c>
      <c r="E135">
        <v>105.2</v>
      </c>
      <c r="F135" s="8"/>
    </row>
    <row r="136" spans="1:6" ht="15.75" hidden="1" thickBot="1" x14ac:dyDescent="0.3">
      <c r="A136" t="s">
        <v>167</v>
      </c>
      <c r="B136">
        <v>1980</v>
      </c>
      <c r="C136" t="s">
        <v>14</v>
      </c>
      <c r="D136" t="s">
        <v>33</v>
      </c>
      <c r="E136">
        <v>57.1</v>
      </c>
      <c r="F136" s="8"/>
    </row>
    <row r="137" spans="1:6" ht="15.75" hidden="1" thickBot="1" x14ac:dyDescent="0.3">
      <c r="A137" t="s">
        <v>167</v>
      </c>
      <c r="B137">
        <v>1980</v>
      </c>
      <c r="C137" t="s">
        <v>15</v>
      </c>
      <c r="D137" t="s">
        <v>33</v>
      </c>
      <c r="E137">
        <v>34.1</v>
      </c>
      <c r="F137" s="8"/>
    </row>
    <row r="138" spans="1:6" ht="15.75" hidden="1" thickBot="1" x14ac:dyDescent="0.3">
      <c r="A138" t="s">
        <v>167</v>
      </c>
      <c r="B138">
        <v>1980</v>
      </c>
      <c r="C138" t="s">
        <v>16</v>
      </c>
      <c r="D138" t="s">
        <v>33</v>
      </c>
      <c r="E138">
        <v>24.8</v>
      </c>
      <c r="F138" s="8"/>
    </row>
    <row r="139" spans="1:6" ht="15.75" hidden="1" thickBot="1" x14ac:dyDescent="0.3">
      <c r="A139" t="s">
        <v>167</v>
      </c>
      <c r="B139">
        <v>1980</v>
      </c>
      <c r="C139" t="s">
        <v>17</v>
      </c>
      <c r="D139" t="s">
        <v>33</v>
      </c>
      <c r="E139">
        <v>19</v>
      </c>
      <c r="F139" s="8"/>
    </row>
    <row r="140" spans="1:6" ht="15.75" hidden="1" thickBot="1" x14ac:dyDescent="0.3">
      <c r="A140" t="s">
        <v>167</v>
      </c>
      <c r="B140">
        <v>1980</v>
      </c>
      <c r="C140" t="s">
        <v>18</v>
      </c>
      <c r="D140" t="s">
        <v>33</v>
      </c>
      <c r="E140">
        <v>10.1</v>
      </c>
      <c r="F140" s="8"/>
    </row>
    <row r="141" spans="1:6" ht="15.75" hidden="1" thickBot="1" x14ac:dyDescent="0.3">
      <c r="A141" t="s">
        <v>167</v>
      </c>
      <c r="B141">
        <v>1980</v>
      </c>
      <c r="C141" t="s">
        <v>19</v>
      </c>
      <c r="D141" t="s">
        <v>33</v>
      </c>
      <c r="E141">
        <v>5.5</v>
      </c>
      <c r="F141" s="8"/>
    </row>
    <row r="142" spans="1:6" ht="15.75" hidden="1" thickBot="1" x14ac:dyDescent="0.3">
      <c r="A142" t="s">
        <v>167</v>
      </c>
      <c r="B142">
        <v>1980</v>
      </c>
      <c r="C142" t="s">
        <v>20</v>
      </c>
      <c r="D142" t="s">
        <v>33</v>
      </c>
      <c r="E142">
        <v>2.7</v>
      </c>
      <c r="F142" s="8"/>
    </row>
    <row r="143" spans="1:6" ht="15.75" hidden="1" thickBot="1" x14ac:dyDescent="0.3">
      <c r="A143" t="s">
        <v>167</v>
      </c>
      <c r="B143">
        <v>1980</v>
      </c>
      <c r="C143" t="s">
        <v>21</v>
      </c>
      <c r="D143" t="s">
        <v>33</v>
      </c>
      <c r="E143">
        <v>1.2</v>
      </c>
      <c r="F143" s="8"/>
    </row>
    <row r="144" spans="1:6" ht="15.75" hidden="1" thickBot="1" x14ac:dyDescent="0.3">
      <c r="A144" t="s">
        <v>167</v>
      </c>
      <c r="B144">
        <v>1980</v>
      </c>
      <c r="C144" t="s">
        <v>22</v>
      </c>
      <c r="D144" t="s">
        <v>33</v>
      </c>
      <c r="E144">
        <v>0.4</v>
      </c>
      <c r="F144" s="8"/>
    </row>
    <row r="145" spans="1:37" ht="15.75" hidden="1" thickBot="1" x14ac:dyDescent="0.3">
      <c r="A145" t="s">
        <v>167</v>
      </c>
      <c r="B145">
        <v>1980</v>
      </c>
      <c r="C145" t="s">
        <v>23</v>
      </c>
      <c r="D145" t="s">
        <v>33</v>
      </c>
      <c r="E145">
        <v>0.1</v>
      </c>
      <c r="F145" s="8"/>
    </row>
    <row r="146" spans="1:37" ht="15.75" hidden="1" thickBot="1" x14ac:dyDescent="0.3">
      <c r="A146" t="s">
        <v>167</v>
      </c>
      <c r="B146">
        <v>1980</v>
      </c>
      <c r="C146" t="s">
        <v>24</v>
      </c>
      <c r="D146" t="s">
        <v>33</v>
      </c>
      <c r="E146">
        <v>0</v>
      </c>
      <c r="F146" s="8"/>
    </row>
    <row r="147" spans="1:37" ht="15.75" hidden="1" thickBot="1" x14ac:dyDescent="0.3">
      <c r="A147" t="s">
        <v>167</v>
      </c>
      <c r="B147">
        <v>1980</v>
      </c>
      <c r="C147" t="s">
        <v>25</v>
      </c>
      <c r="D147" t="s">
        <v>33</v>
      </c>
      <c r="E147">
        <v>0</v>
      </c>
      <c r="F147" s="8"/>
    </row>
    <row r="148" spans="1:37" ht="15.75" hidden="1" thickBot="1" x14ac:dyDescent="0.3">
      <c r="A148" t="s">
        <v>167</v>
      </c>
      <c r="B148">
        <v>1980</v>
      </c>
      <c r="C148" t="s">
        <v>26</v>
      </c>
      <c r="D148" t="s">
        <v>33</v>
      </c>
      <c r="E148">
        <v>0</v>
      </c>
      <c r="F148" s="12"/>
    </row>
    <row r="149" spans="1:37" ht="15.75" thickBot="1" x14ac:dyDescent="0.3">
      <c r="A149" t="s">
        <v>167</v>
      </c>
      <c r="B149">
        <v>1985</v>
      </c>
      <c r="C149" t="s">
        <v>6</v>
      </c>
      <c r="D149" t="s">
        <v>27</v>
      </c>
      <c r="E149">
        <v>4093.92</v>
      </c>
      <c r="F149" s="4">
        <f t="shared" ref="F149" si="11">E149+E150+E151+E173+E194+E215+E236+E257+E278</f>
        <v>14928.549999999997</v>
      </c>
      <c r="G149" s="17">
        <f t="shared" ref="G149:G155" si="12">F149/1000</f>
        <v>14.928549999999998</v>
      </c>
      <c r="H149" s="18" t="s">
        <v>65</v>
      </c>
      <c r="I149" s="17">
        <f t="shared" ref="I149" si="13">E149+E150+E151</f>
        <v>11424.05</v>
      </c>
      <c r="J149" s="19">
        <f t="shared" ref="J149:J155" si="14">I149/1000</f>
        <v>11.424049999999999</v>
      </c>
      <c r="K149" s="18" t="s">
        <v>66</v>
      </c>
      <c r="M149" s="17">
        <f t="shared" ref="M149" si="15">G149</f>
        <v>14.928549999999998</v>
      </c>
      <c r="N149" s="19">
        <f t="shared" ref="N149" si="16">J164+J165+J166</f>
        <v>6.7243000000000013</v>
      </c>
      <c r="O149" s="19">
        <f t="shared" ref="O149" si="17">J167+J168</f>
        <v>2.7389999999999999</v>
      </c>
      <c r="P149" s="19">
        <f t="shared" ref="P149" si="18">J169</f>
        <v>5.4167999999999994</v>
      </c>
      <c r="Q149" s="18">
        <f t="shared" ref="Q149" si="19">O149/N149</f>
        <v>0.40732864387371165</v>
      </c>
      <c r="R149" s="5">
        <f t="shared" ref="R149" si="20">J149</f>
        <v>11.424049999999999</v>
      </c>
      <c r="S149" s="6">
        <f>J150+J151+J152+J157+J158+J159</f>
        <v>14.547700000000001</v>
      </c>
      <c r="T149" s="6">
        <f>J153+J154+J160+J161</f>
        <v>3.8368999999999991</v>
      </c>
      <c r="U149" s="6"/>
      <c r="V149" s="7">
        <f t="shared" ref="V149" si="21">T149/S149</f>
        <v>0.26374615918667549</v>
      </c>
      <c r="W149" s="5">
        <f>J149</f>
        <v>11.424049999999999</v>
      </c>
      <c r="X149" s="6">
        <f>J150+J151+J152</f>
        <v>13.5526</v>
      </c>
      <c r="Y149" s="6">
        <f>J153+J154</f>
        <v>3.7970999999999995</v>
      </c>
      <c r="Z149" s="6">
        <f>J155</f>
        <v>1.0349000000000002</v>
      </c>
      <c r="AA149" s="7">
        <f>Y149/X149</f>
        <v>0.28017502176704095</v>
      </c>
      <c r="AB149" s="5">
        <f>G149</f>
        <v>14.928549999999998</v>
      </c>
      <c r="AC149" s="6">
        <f>G150+G151+G152</f>
        <v>10.644800000000002</v>
      </c>
      <c r="AD149" s="6">
        <f>G153+G154</f>
        <v>3.2003999999999992</v>
      </c>
      <c r="AE149" s="6">
        <f>G155</f>
        <v>1.0349000000000002</v>
      </c>
      <c r="AF149" s="7">
        <f>AD149/AC149</f>
        <v>0.30065384037276405</v>
      </c>
      <c r="AG149" s="5">
        <f>G149</f>
        <v>14.928549999999998</v>
      </c>
      <c r="AH149" s="6">
        <f>G150+G151+G152+G153</f>
        <v>12.309300000000002</v>
      </c>
      <c r="AI149" s="6">
        <f>+G154</f>
        <v>1.5358999999999996</v>
      </c>
      <c r="AJ149" s="6">
        <f>G155</f>
        <v>1.0349000000000002</v>
      </c>
      <c r="AK149" s="7">
        <f>AI149/AH149</f>
        <v>0.12477557619036007</v>
      </c>
    </row>
    <row r="150" spans="1:37" ht="15.75" hidden="1" thickBot="1" x14ac:dyDescent="0.3">
      <c r="A150" t="s">
        <v>167</v>
      </c>
      <c r="B150">
        <v>1985</v>
      </c>
      <c r="C150" t="s">
        <v>7</v>
      </c>
      <c r="D150" t="s">
        <v>27</v>
      </c>
      <c r="E150">
        <v>3846.97</v>
      </c>
      <c r="F150" s="8">
        <f t="shared" ref="F150" si="22">E174+E175+E176+E177+E178+E179+E180+E181+E182+E195+E196+E197+E198+E199+E200+E201+E202+E203</f>
        <v>5782.3000000000011</v>
      </c>
      <c r="G150" s="5">
        <f t="shared" si="12"/>
        <v>5.7823000000000011</v>
      </c>
      <c r="H150" s="7" t="s">
        <v>43</v>
      </c>
      <c r="I150" s="5">
        <f t="shared" ref="I150" si="23">E173+E174+E175+E176+E177+E178+E179+E180+E181+E182+E194+E195+E196+E197+E198+E199+E200+E201+E202+E203</f>
        <v>6648.7000000000007</v>
      </c>
      <c r="J150" s="6">
        <f t="shared" si="14"/>
        <v>6.6487000000000007</v>
      </c>
      <c r="K150" s="7" t="s">
        <v>43</v>
      </c>
      <c r="M150" s="5"/>
      <c r="N150" s="6"/>
      <c r="O150" s="6"/>
      <c r="P150" s="6"/>
      <c r="Q150" s="7"/>
      <c r="R150" s="5"/>
      <c r="S150" s="6"/>
      <c r="T150" s="6"/>
      <c r="U150" s="6"/>
      <c r="V150" s="6"/>
      <c r="W150" s="5"/>
      <c r="X150" s="6"/>
      <c r="Y150" s="6"/>
      <c r="Z150" s="6"/>
      <c r="AA150" s="6"/>
      <c r="AB150" s="5"/>
      <c r="AC150" s="6"/>
      <c r="AD150" s="6"/>
      <c r="AE150" s="6"/>
      <c r="AF150" s="6"/>
      <c r="AG150" s="5"/>
      <c r="AH150" s="6"/>
      <c r="AI150" s="6"/>
      <c r="AJ150" s="6"/>
      <c r="AK150" s="7"/>
    </row>
    <row r="151" spans="1:37" ht="15.75" hidden="1" thickBot="1" x14ac:dyDescent="0.3">
      <c r="A151" t="s">
        <v>167</v>
      </c>
      <c r="B151">
        <v>1985</v>
      </c>
      <c r="C151" t="s">
        <v>8</v>
      </c>
      <c r="D151" t="s">
        <v>27</v>
      </c>
      <c r="E151">
        <v>3483.16</v>
      </c>
      <c r="F151" s="8">
        <f t="shared" ref="F151" si="24">E216+E217+E218+E219+E220+E221+E222+E223+E224</f>
        <v>4198.7000000000007</v>
      </c>
      <c r="G151" s="5">
        <f t="shared" si="12"/>
        <v>4.1987000000000005</v>
      </c>
      <c r="H151" s="7" t="s">
        <v>30</v>
      </c>
      <c r="I151" s="5">
        <f t="shared" ref="I151" si="25">E215+E216+E217+E218+E219+E220+E221+E222+E223+E224</f>
        <v>5564.1999999999989</v>
      </c>
      <c r="J151" s="6">
        <f t="shared" si="14"/>
        <v>5.5641999999999987</v>
      </c>
      <c r="K151" s="7" t="s">
        <v>30</v>
      </c>
      <c r="M151" s="5"/>
      <c r="N151" s="6"/>
      <c r="O151" s="6"/>
      <c r="P151" s="6"/>
      <c r="Q151" s="7"/>
      <c r="R151" s="5"/>
      <c r="S151" s="6"/>
      <c r="T151" s="6"/>
      <c r="U151" s="6"/>
      <c r="V151" s="6"/>
      <c r="W151" s="5"/>
      <c r="X151" s="6"/>
      <c r="Y151" s="6"/>
      <c r="Z151" s="6"/>
      <c r="AA151" s="6"/>
      <c r="AB151" s="5"/>
      <c r="AC151" s="6"/>
      <c r="AD151" s="6"/>
      <c r="AE151" s="6"/>
      <c r="AF151" s="6"/>
      <c r="AG151" s="5"/>
      <c r="AH151" s="6"/>
      <c r="AI151" s="6"/>
      <c r="AJ151" s="6"/>
      <c r="AK151" s="7"/>
    </row>
    <row r="152" spans="1:37" ht="15.75" hidden="1" thickBot="1" x14ac:dyDescent="0.3">
      <c r="A152" t="s">
        <v>167</v>
      </c>
      <c r="B152">
        <v>1985</v>
      </c>
      <c r="C152" t="s">
        <v>9</v>
      </c>
      <c r="D152" t="s">
        <v>27</v>
      </c>
      <c r="E152">
        <v>0</v>
      </c>
      <c r="F152" s="8">
        <f t="shared" ref="F152" si="26">E237+E238+E239+E240+E241+E242+E243+E244+E245</f>
        <v>663.8</v>
      </c>
      <c r="G152" s="5">
        <f t="shared" si="12"/>
        <v>0.66379999999999995</v>
      </c>
      <c r="H152" s="7" t="s">
        <v>44</v>
      </c>
      <c r="I152" s="5">
        <f t="shared" ref="I152" si="27">E236+E237+E238+E239+E240+E241+E242+E243+E244+E245</f>
        <v>1339.7</v>
      </c>
      <c r="J152" s="6">
        <f t="shared" si="14"/>
        <v>1.3397000000000001</v>
      </c>
      <c r="K152" s="7" t="s">
        <v>44</v>
      </c>
      <c r="M152" s="5"/>
      <c r="N152" s="6"/>
      <c r="O152" s="6"/>
      <c r="P152" s="6"/>
      <c r="Q152" s="7"/>
      <c r="R152" s="5"/>
      <c r="S152" s="6"/>
      <c r="T152" s="6"/>
      <c r="U152" s="6"/>
      <c r="V152" s="6"/>
      <c r="W152" s="5"/>
      <c r="X152" s="6"/>
      <c r="Y152" s="6"/>
      <c r="Z152" s="6"/>
      <c r="AA152" s="6"/>
      <c r="AB152" s="5"/>
      <c r="AC152" s="6"/>
      <c r="AD152" s="6"/>
      <c r="AE152" s="6"/>
      <c r="AF152" s="6"/>
      <c r="AG152" s="5"/>
      <c r="AH152" s="6"/>
      <c r="AI152" s="6"/>
      <c r="AJ152" s="6"/>
      <c r="AK152" s="7"/>
    </row>
    <row r="153" spans="1:37" ht="15.75" hidden="1" thickBot="1" x14ac:dyDescent="0.3">
      <c r="A153" t="s">
        <v>167</v>
      </c>
      <c r="B153">
        <v>1985</v>
      </c>
      <c r="C153" t="s">
        <v>10</v>
      </c>
      <c r="D153" t="s">
        <v>27</v>
      </c>
      <c r="E153">
        <v>0</v>
      </c>
      <c r="F153" s="8">
        <f t="shared" ref="F153" si="28">+E258+E259+E260+E261+E262+E263+E264+E265+E266</f>
        <v>1664.4999999999998</v>
      </c>
      <c r="G153" s="5">
        <f t="shared" si="12"/>
        <v>1.6644999999999999</v>
      </c>
      <c r="H153" s="7" t="s">
        <v>45</v>
      </c>
      <c r="I153" s="5">
        <f t="shared" ref="I153" si="29">E257+E258+E259+E260+E261+E262+E263+E264+E265+E266</f>
        <v>2185.7999999999997</v>
      </c>
      <c r="J153" s="6">
        <f t="shared" si="14"/>
        <v>2.1857999999999995</v>
      </c>
      <c r="K153" s="7" t="s">
        <v>45</v>
      </c>
      <c r="M153" s="5"/>
      <c r="N153" s="6"/>
      <c r="O153" s="6"/>
      <c r="P153" s="6"/>
      <c r="Q153" s="7"/>
      <c r="R153" s="5"/>
      <c r="S153" s="6"/>
      <c r="T153" s="6"/>
      <c r="U153" s="6"/>
      <c r="V153" s="6"/>
      <c r="W153" s="5"/>
      <c r="X153" s="6"/>
      <c r="Y153" s="6"/>
      <c r="Z153" s="6"/>
      <c r="AA153" s="6"/>
      <c r="AB153" s="5"/>
      <c r="AC153" s="6"/>
      <c r="AD153" s="6"/>
      <c r="AE153" s="6"/>
      <c r="AF153" s="6"/>
      <c r="AG153" s="5"/>
      <c r="AH153" s="6"/>
      <c r="AI153" s="6"/>
      <c r="AJ153" s="6"/>
      <c r="AK153" s="7"/>
    </row>
    <row r="154" spans="1:37" ht="15.75" hidden="1" thickBot="1" x14ac:dyDescent="0.3">
      <c r="A154" t="s">
        <v>167</v>
      </c>
      <c r="B154">
        <v>1985</v>
      </c>
      <c r="C154" t="s">
        <v>11</v>
      </c>
      <c r="D154" t="s">
        <v>27</v>
      </c>
      <c r="E154">
        <v>0</v>
      </c>
      <c r="F154" s="8">
        <f t="shared" ref="F154" si="30">E279+E280+E281+E282+E283+E284+E285+E286+E287</f>
        <v>1535.8999999999996</v>
      </c>
      <c r="G154" s="5">
        <f t="shared" si="12"/>
        <v>1.5358999999999996</v>
      </c>
      <c r="H154" s="7" t="s">
        <v>46</v>
      </c>
      <c r="I154" s="5">
        <f t="shared" ref="I154" si="31">E278+E279+E280+E281+E282+E283+E284+E285+E286+E287</f>
        <v>1611.2999999999997</v>
      </c>
      <c r="J154" s="6">
        <f t="shared" si="14"/>
        <v>1.6112999999999997</v>
      </c>
      <c r="K154" s="7" t="s">
        <v>46</v>
      </c>
      <c r="M154" s="5"/>
      <c r="N154" s="6"/>
      <c r="O154" s="6"/>
      <c r="P154" s="6"/>
      <c r="Q154" s="7"/>
      <c r="R154" s="5"/>
      <c r="S154" s="6"/>
      <c r="T154" s="6"/>
      <c r="U154" s="6"/>
      <c r="V154" s="6"/>
      <c r="W154" s="5"/>
      <c r="X154" s="6"/>
      <c r="Y154" s="6"/>
      <c r="Z154" s="6"/>
      <c r="AA154" s="6"/>
      <c r="AB154" s="5"/>
      <c r="AC154" s="6"/>
      <c r="AD154" s="6"/>
      <c r="AE154" s="6"/>
      <c r="AF154" s="6"/>
      <c r="AG154" s="5"/>
      <c r="AH154" s="6"/>
      <c r="AI154" s="6"/>
      <c r="AJ154" s="6"/>
      <c r="AK154" s="7"/>
    </row>
    <row r="155" spans="1:37" ht="15.75" hidden="1" thickBot="1" x14ac:dyDescent="0.3">
      <c r="A155" t="s">
        <v>167</v>
      </c>
      <c r="B155">
        <v>1985</v>
      </c>
      <c r="C155" t="s">
        <v>12</v>
      </c>
      <c r="D155" t="s">
        <v>27</v>
      </c>
      <c r="E155">
        <v>0</v>
      </c>
      <c r="F155" s="8">
        <f t="shared" ref="F155" si="32">E183+E184+E185+E186+E187+E188+E189+E190+E204+E205+E206+E207+E208+E209+E210+E211+E225+E226+E227+E228+E229+E230+E231+E232+E246+E247+E248+E249+E250+E251+E252+E253+E267+E268+E269+E270+E271+E272+E273+E274+E288+E289+E290+E291+E292+E293+E294+E295</f>
        <v>1034.9000000000001</v>
      </c>
      <c r="G155" s="9">
        <f t="shared" si="12"/>
        <v>1.0349000000000002</v>
      </c>
      <c r="H155" s="11" t="s">
        <v>67</v>
      </c>
      <c r="I155" s="9">
        <f t="shared" ref="I155" si="33">E183+E184+E185+E186+E187+E188+E189+E190+E204+E205+E206+E207+E208+E209+E210+E211+E225+E226+E227+E228+E229+E230+E231+E232+E246+E247+E248+E249+E250+E251+E252+E253+E267+E268+E269+E270+E271+E272+E273+E274+E288+E289+E290+E291+E292+E293+E294+E295</f>
        <v>1034.9000000000001</v>
      </c>
      <c r="J155" s="10">
        <f t="shared" si="14"/>
        <v>1.0349000000000002</v>
      </c>
      <c r="K155" s="11" t="s">
        <v>67</v>
      </c>
      <c r="M155" s="9"/>
      <c r="N155" s="10"/>
      <c r="O155" s="10"/>
      <c r="P155" s="10"/>
      <c r="Q155" s="11"/>
      <c r="R155" s="9"/>
      <c r="S155" s="10"/>
      <c r="T155" s="10"/>
      <c r="U155" s="10"/>
      <c r="V155" s="10"/>
      <c r="W155" s="9"/>
      <c r="X155" s="10"/>
      <c r="Y155" s="10"/>
      <c r="Z155" s="10"/>
      <c r="AA155" s="10"/>
      <c r="AB155" s="9"/>
      <c r="AC155" s="10"/>
      <c r="AD155" s="10"/>
      <c r="AE155" s="10"/>
      <c r="AF155" s="10"/>
      <c r="AG155" s="9"/>
      <c r="AH155" s="10"/>
      <c r="AI155" s="10"/>
      <c r="AJ155" s="10"/>
      <c r="AK155" s="11"/>
    </row>
    <row r="156" spans="1:37" ht="15.75" hidden="1" thickBot="1" x14ac:dyDescent="0.3">
      <c r="A156" t="s">
        <v>167</v>
      </c>
      <c r="B156">
        <v>1985</v>
      </c>
      <c r="C156" t="s">
        <v>13</v>
      </c>
      <c r="D156" t="s">
        <v>27</v>
      </c>
      <c r="E156">
        <v>0</v>
      </c>
      <c r="F156" s="8"/>
    </row>
    <row r="157" spans="1:37" ht="15.75" hidden="1" thickBot="1" x14ac:dyDescent="0.3">
      <c r="A157" t="s">
        <v>167</v>
      </c>
      <c r="B157">
        <v>1985</v>
      </c>
      <c r="C157" t="s">
        <v>14</v>
      </c>
      <c r="D157" t="s">
        <v>27</v>
      </c>
      <c r="E157">
        <v>0</v>
      </c>
      <c r="F157" s="8"/>
      <c r="H157" s="20" t="s">
        <v>62</v>
      </c>
      <c r="I157" s="19">
        <f t="shared" ref="I157" si="34">E183+E184+E185+E186+E187+E188+E189+E190+E204+E205+E206+E207+E208+E209+E210+E211</f>
        <v>785.60000000000014</v>
      </c>
      <c r="J157" s="19">
        <f t="shared" ref="J157:J161" si="35">I157/1000</f>
        <v>0.78560000000000019</v>
      </c>
      <c r="K157" s="18" t="s">
        <v>43</v>
      </c>
    </row>
    <row r="158" spans="1:37" ht="15.75" hidden="1" thickBot="1" x14ac:dyDescent="0.3">
      <c r="A158" t="s">
        <v>167</v>
      </c>
      <c r="B158">
        <v>1985</v>
      </c>
      <c r="C158" t="s">
        <v>15</v>
      </c>
      <c r="D158" t="s">
        <v>27</v>
      </c>
      <c r="E158">
        <v>0</v>
      </c>
      <c r="F158" s="8"/>
      <c r="H158" s="5"/>
      <c r="I158" s="6">
        <f t="shared" ref="I158" si="36">E225+E226+E227+E228+E229+E230+E231+E232</f>
        <v>194.00000000000003</v>
      </c>
      <c r="J158" s="6">
        <f t="shared" si="35"/>
        <v>0.19400000000000003</v>
      </c>
      <c r="K158" s="7" t="s">
        <v>30</v>
      </c>
    </row>
    <row r="159" spans="1:37" ht="15.75" hidden="1" thickBot="1" x14ac:dyDescent="0.3">
      <c r="A159" t="s">
        <v>167</v>
      </c>
      <c r="B159">
        <v>1985</v>
      </c>
      <c r="C159" t="s">
        <v>16</v>
      </c>
      <c r="D159" t="s">
        <v>27</v>
      </c>
      <c r="E159">
        <v>0</v>
      </c>
      <c r="F159" s="8"/>
      <c r="H159" s="5"/>
      <c r="I159" s="6">
        <f t="shared" ref="I159" si="37">E246+E247+E248+E249+E250+E251+E252+E253</f>
        <v>15.5</v>
      </c>
      <c r="J159" s="6">
        <f t="shared" si="35"/>
        <v>1.55E-2</v>
      </c>
      <c r="K159" s="7" t="s">
        <v>44</v>
      </c>
    </row>
    <row r="160" spans="1:37" ht="15.75" hidden="1" thickBot="1" x14ac:dyDescent="0.3">
      <c r="A160" t="s">
        <v>167</v>
      </c>
      <c r="B160">
        <v>1985</v>
      </c>
      <c r="C160" t="s">
        <v>17</v>
      </c>
      <c r="D160" t="s">
        <v>27</v>
      </c>
      <c r="E160">
        <v>0</v>
      </c>
      <c r="F160" s="8"/>
      <c r="H160" s="5"/>
      <c r="I160" s="6">
        <f t="shared" ref="I160" si="38">E267+E268+E269+E270+E271+E272+E273+E274</f>
        <v>24.1</v>
      </c>
      <c r="J160" s="6">
        <f t="shared" si="35"/>
        <v>2.41E-2</v>
      </c>
      <c r="K160" s="7" t="s">
        <v>45</v>
      </c>
    </row>
    <row r="161" spans="1:11" ht="15.75" hidden="1" thickBot="1" x14ac:dyDescent="0.3">
      <c r="A161" t="s">
        <v>167</v>
      </c>
      <c r="B161">
        <v>1985</v>
      </c>
      <c r="C161" t="s">
        <v>18</v>
      </c>
      <c r="D161" t="s">
        <v>27</v>
      </c>
      <c r="E161">
        <v>0</v>
      </c>
      <c r="F161" s="8"/>
      <c r="H161" s="9"/>
      <c r="I161" s="10">
        <f t="shared" ref="I161" si="39">E288+E289+E290+E291+E292+E293+E294+E295</f>
        <v>15.7</v>
      </c>
      <c r="J161" s="10">
        <f t="shared" si="35"/>
        <v>1.5699999999999999E-2</v>
      </c>
      <c r="K161" s="11" t="s">
        <v>46</v>
      </c>
    </row>
    <row r="162" spans="1:11" ht="15.75" hidden="1" thickBot="1" x14ac:dyDescent="0.3">
      <c r="A162" t="s">
        <v>167</v>
      </c>
      <c r="B162">
        <v>1985</v>
      </c>
      <c r="C162" t="s">
        <v>19</v>
      </c>
      <c r="D162" t="s">
        <v>27</v>
      </c>
      <c r="E162">
        <v>0</v>
      </c>
      <c r="F162" s="8"/>
    </row>
    <row r="163" spans="1:11" ht="15.75" hidden="1" thickBot="1" x14ac:dyDescent="0.3">
      <c r="A163" t="s">
        <v>167</v>
      </c>
      <c r="B163">
        <v>1985</v>
      </c>
      <c r="C163" t="s">
        <v>20</v>
      </c>
      <c r="D163" t="s">
        <v>27</v>
      </c>
      <c r="E163">
        <v>0</v>
      </c>
      <c r="F163" s="8"/>
    </row>
    <row r="164" spans="1:11" ht="15.75" hidden="1" thickBot="1" x14ac:dyDescent="0.3">
      <c r="A164" t="s">
        <v>167</v>
      </c>
      <c r="B164">
        <v>1985</v>
      </c>
      <c r="C164" t="s">
        <v>21</v>
      </c>
      <c r="D164" t="s">
        <v>27</v>
      </c>
      <c r="E164">
        <v>0</v>
      </c>
      <c r="F164" s="8"/>
      <c r="H164" s="20" t="s">
        <v>68</v>
      </c>
      <c r="I164" s="19">
        <f t="shared" ref="I164" si="40">SUM(E174:E177)+SUM(E195:E198)</f>
        <v>3117.1000000000004</v>
      </c>
      <c r="J164" s="19">
        <f t="shared" ref="J164:J169" si="41">I164/1000</f>
        <v>3.1171000000000002</v>
      </c>
      <c r="K164" s="18" t="s">
        <v>43</v>
      </c>
    </row>
    <row r="165" spans="1:11" ht="15.75" hidden="1" thickBot="1" x14ac:dyDescent="0.3">
      <c r="A165" t="s">
        <v>167</v>
      </c>
      <c r="B165">
        <v>1985</v>
      </c>
      <c r="C165" t="s">
        <v>22</v>
      </c>
      <c r="D165" t="s">
        <v>27</v>
      </c>
      <c r="E165">
        <v>0</v>
      </c>
      <c r="F165" s="8"/>
      <c r="H165" s="5"/>
      <c r="I165" s="6">
        <f t="shared" ref="I165" si="42">SUM(E216:E219)</f>
        <v>3070.7000000000003</v>
      </c>
      <c r="J165" s="6">
        <f t="shared" si="41"/>
        <v>3.0707000000000004</v>
      </c>
      <c r="K165" s="7" t="s">
        <v>30</v>
      </c>
    </row>
    <row r="166" spans="1:11" ht="15.75" hidden="1" thickBot="1" x14ac:dyDescent="0.3">
      <c r="A166" t="s">
        <v>167</v>
      </c>
      <c r="B166">
        <v>1985</v>
      </c>
      <c r="C166" t="s">
        <v>23</v>
      </c>
      <c r="D166" t="s">
        <v>27</v>
      </c>
      <c r="E166">
        <v>0</v>
      </c>
      <c r="F166" s="8"/>
      <c r="H166" s="5"/>
      <c r="I166" s="6">
        <f t="shared" ref="I166" si="43">SUM(E237:E240)</f>
        <v>536.5</v>
      </c>
      <c r="J166" s="6">
        <f t="shared" si="41"/>
        <v>0.53649999999999998</v>
      </c>
      <c r="K166" s="7" t="s">
        <v>44</v>
      </c>
    </row>
    <row r="167" spans="1:11" ht="15.75" hidden="1" thickBot="1" x14ac:dyDescent="0.3">
      <c r="A167" t="s">
        <v>167</v>
      </c>
      <c r="B167">
        <v>1985</v>
      </c>
      <c r="C167" t="s">
        <v>24</v>
      </c>
      <c r="D167" t="s">
        <v>27</v>
      </c>
      <c r="E167">
        <v>0</v>
      </c>
      <c r="F167" s="8"/>
      <c r="H167" s="5"/>
      <c r="I167" s="6">
        <f t="shared" ref="I167" si="44">SUM(E258:E261)</f>
        <v>1436.3999999999999</v>
      </c>
      <c r="J167" s="6">
        <f t="shared" si="41"/>
        <v>1.4363999999999999</v>
      </c>
      <c r="K167" s="7" t="s">
        <v>45</v>
      </c>
    </row>
    <row r="168" spans="1:11" ht="15.75" hidden="1" thickBot="1" x14ac:dyDescent="0.3">
      <c r="A168" t="s">
        <v>167</v>
      </c>
      <c r="B168">
        <v>1985</v>
      </c>
      <c r="C168" t="s">
        <v>25</v>
      </c>
      <c r="D168" t="s">
        <v>27</v>
      </c>
      <c r="E168">
        <v>0</v>
      </c>
      <c r="F168" s="8"/>
      <c r="H168" s="9"/>
      <c r="I168" s="10">
        <f t="shared" ref="I168" si="45">SUM(E279:E282)</f>
        <v>1302.5999999999999</v>
      </c>
      <c r="J168" s="10">
        <f t="shared" si="41"/>
        <v>1.3026</v>
      </c>
      <c r="K168" s="11" t="s">
        <v>46</v>
      </c>
    </row>
    <row r="169" spans="1:11" ht="15.75" hidden="1" thickBot="1" x14ac:dyDescent="0.3">
      <c r="A169" t="s">
        <v>167</v>
      </c>
      <c r="B169">
        <v>1985</v>
      </c>
      <c r="C169" t="s">
        <v>26</v>
      </c>
      <c r="D169" t="s">
        <v>27</v>
      </c>
      <c r="E169">
        <v>0</v>
      </c>
      <c r="F169" s="8"/>
      <c r="I169">
        <f t="shared" ref="I169" si="46">SUM(E178:E190)+SUM(E199:E211)+SUM(E220:E232)+SUM(E241:E253)+SUM(E262:E274)+SUM(E283:E295)</f>
        <v>5416.7999999999993</v>
      </c>
      <c r="J169" s="6">
        <f t="shared" si="41"/>
        <v>5.4167999999999994</v>
      </c>
      <c r="K169" s="6" t="s">
        <v>69</v>
      </c>
    </row>
    <row r="170" spans="1:11" ht="15.75" hidden="1" thickBot="1" x14ac:dyDescent="0.3">
      <c r="A170" t="s">
        <v>167</v>
      </c>
      <c r="B170">
        <v>1985</v>
      </c>
      <c r="C170" t="s">
        <v>6</v>
      </c>
      <c r="D170" t="s">
        <v>28</v>
      </c>
      <c r="E170">
        <v>0</v>
      </c>
      <c r="F170" s="8"/>
    </row>
    <row r="171" spans="1:11" ht="15.75" hidden="1" thickBot="1" x14ac:dyDescent="0.3">
      <c r="A171" t="s">
        <v>167</v>
      </c>
      <c r="B171">
        <v>1985</v>
      </c>
      <c r="C171" t="s">
        <v>7</v>
      </c>
      <c r="D171" t="s">
        <v>28</v>
      </c>
      <c r="E171">
        <v>0</v>
      </c>
      <c r="F171" s="8"/>
    </row>
    <row r="172" spans="1:11" ht="15.75" hidden="1" thickBot="1" x14ac:dyDescent="0.3">
      <c r="A172" t="s">
        <v>167</v>
      </c>
      <c r="B172">
        <v>1985</v>
      </c>
      <c r="C172" t="s">
        <v>8</v>
      </c>
      <c r="D172" t="s">
        <v>28</v>
      </c>
      <c r="E172">
        <v>0</v>
      </c>
      <c r="F172" s="8"/>
    </row>
    <row r="173" spans="1:11" ht="15.75" hidden="1" thickBot="1" x14ac:dyDescent="0.3">
      <c r="A173" t="s">
        <v>167</v>
      </c>
      <c r="B173">
        <v>1985</v>
      </c>
      <c r="C173" t="s">
        <v>9</v>
      </c>
      <c r="D173" t="s">
        <v>28</v>
      </c>
      <c r="E173">
        <v>264.5</v>
      </c>
      <c r="F173" s="8"/>
    </row>
    <row r="174" spans="1:11" ht="15.75" hidden="1" thickBot="1" x14ac:dyDescent="0.3">
      <c r="A174" t="s">
        <v>167</v>
      </c>
      <c r="B174">
        <v>1985</v>
      </c>
      <c r="C174" t="s">
        <v>10</v>
      </c>
      <c r="D174" t="s">
        <v>28</v>
      </c>
      <c r="E174">
        <v>231.3</v>
      </c>
      <c r="F174" s="8"/>
    </row>
    <row r="175" spans="1:11" ht="15.75" hidden="1" thickBot="1" x14ac:dyDescent="0.3">
      <c r="A175" t="s">
        <v>167</v>
      </c>
      <c r="B175">
        <v>1985</v>
      </c>
      <c r="C175" t="s">
        <v>11</v>
      </c>
      <c r="D175" t="s">
        <v>28</v>
      </c>
      <c r="E175">
        <v>228.1</v>
      </c>
      <c r="F175" s="8"/>
    </row>
    <row r="176" spans="1:11" ht="15.75" hidden="1" thickBot="1" x14ac:dyDescent="0.3">
      <c r="A176" t="s">
        <v>167</v>
      </c>
      <c r="B176">
        <v>1985</v>
      </c>
      <c r="C176" t="s">
        <v>12</v>
      </c>
      <c r="D176" t="s">
        <v>28</v>
      </c>
      <c r="E176">
        <v>239.8</v>
      </c>
      <c r="F176" s="8"/>
    </row>
    <row r="177" spans="1:6" ht="15.75" hidden="1" thickBot="1" x14ac:dyDescent="0.3">
      <c r="A177" t="s">
        <v>167</v>
      </c>
      <c r="B177">
        <v>1985</v>
      </c>
      <c r="C177" t="s">
        <v>13</v>
      </c>
      <c r="D177" t="s">
        <v>28</v>
      </c>
      <c r="E177">
        <v>237</v>
      </c>
      <c r="F177" s="8"/>
    </row>
    <row r="178" spans="1:6" ht="15.75" hidden="1" thickBot="1" x14ac:dyDescent="0.3">
      <c r="A178" t="s">
        <v>167</v>
      </c>
      <c r="B178">
        <v>1985</v>
      </c>
      <c r="C178" t="s">
        <v>14</v>
      </c>
      <c r="D178" t="s">
        <v>28</v>
      </c>
      <c r="E178">
        <v>228</v>
      </c>
      <c r="F178" s="8"/>
    </row>
    <row r="179" spans="1:6" ht="15.75" hidden="1" thickBot="1" x14ac:dyDescent="0.3">
      <c r="A179" t="s">
        <v>167</v>
      </c>
      <c r="B179">
        <v>1985</v>
      </c>
      <c r="C179" t="s">
        <v>15</v>
      </c>
      <c r="D179" t="s">
        <v>28</v>
      </c>
      <c r="E179">
        <v>239.6</v>
      </c>
      <c r="F179" s="8"/>
    </row>
    <row r="180" spans="1:6" ht="15.75" hidden="1" thickBot="1" x14ac:dyDescent="0.3">
      <c r="A180" t="s">
        <v>167</v>
      </c>
      <c r="B180">
        <v>1985</v>
      </c>
      <c r="C180" t="s">
        <v>16</v>
      </c>
      <c r="D180" t="s">
        <v>28</v>
      </c>
      <c r="E180">
        <v>240.5</v>
      </c>
      <c r="F180" s="8"/>
    </row>
    <row r="181" spans="1:6" ht="15.75" hidden="1" thickBot="1" x14ac:dyDescent="0.3">
      <c r="A181" t="s">
        <v>167</v>
      </c>
      <c r="B181">
        <v>1985</v>
      </c>
      <c r="C181" t="s">
        <v>17</v>
      </c>
      <c r="D181" t="s">
        <v>28</v>
      </c>
      <c r="E181">
        <v>231.4</v>
      </c>
      <c r="F181" s="8"/>
    </row>
    <row r="182" spans="1:6" ht="15.75" hidden="1" thickBot="1" x14ac:dyDescent="0.3">
      <c r="A182" t="s">
        <v>167</v>
      </c>
      <c r="B182">
        <v>1985</v>
      </c>
      <c r="C182" t="s">
        <v>18</v>
      </c>
      <c r="D182" t="s">
        <v>28</v>
      </c>
      <c r="E182">
        <v>203.9</v>
      </c>
      <c r="F182" s="8"/>
    </row>
    <row r="183" spans="1:6" ht="15.75" hidden="1" thickBot="1" x14ac:dyDescent="0.3">
      <c r="A183" t="s">
        <v>167</v>
      </c>
      <c r="B183">
        <v>1985</v>
      </c>
      <c r="C183" t="s">
        <v>19</v>
      </c>
      <c r="D183" t="s">
        <v>28</v>
      </c>
      <c r="E183">
        <v>179.1</v>
      </c>
      <c r="F183" s="8"/>
    </row>
    <row r="184" spans="1:6" ht="15.75" hidden="1" thickBot="1" x14ac:dyDescent="0.3">
      <c r="A184" t="s">
        <v>167</v>
      </c>
      <c r="B184">
        <v>1985</v>
      </c>
      <c r="C184" t="s">
        <v>20</v>
      </c>
      <c r="D184" t="s">
        <v>28</v>
      </c>
      <c r="E184">
        <v>152.80000000000001</v>
      </c>
      <c r="F184" s="8"/>
    </row>
    <row r="185" spans="1:6" ht="15.75" hidden="1" thickBot="1" x14ac:dyDescent="0.3">
      <c r="A185" t="s">
        <v>167</v>
      </c>
      <c r="B185">
        <v>1985</v>
      </c>
      <c r="C185" t="s">
        <v>21</v>
      </c>
      <c r="D185" t="s">
        <v>28</v>
      </c>
      <c r="E185">
        <v>51.6</v>
      </c>
      <c r="F185" s="8"/>
    </row>
    <row r="186" spans="1:6" ht="15.75" hidden="1" thickBot="1" x14ac:dyDescent="0.3">
      <c r="A186" t="s">
        <v>167</v>
      </c>
      <c r="B186">
        <v>1985</v>
      </c>
      <c r="C186" t="s">
        <v>22</v>
      </c>
      <c r="D186" t="s">
        <v>28</v>
      </c>
      <c r="E186">
        <v>36.4</v>
      </c>
      <c r="F186" s="8"/>
    </row>
    <row r="187" spans="1:6" ht="15.75" hidden="1" thickBot="1" x14ac:dyDescent="0.3">
      <c r="A187" t="s">
        <v>167</v>
      </c>
      <c r="B187">
        <v>1985</v>
      </c>
      <c r="C187" t="s">
        <v>23</v>
      </c>
      <c r="D187" t="s">
        <v>28</v>
      </c>
      <c r="E187">
        <v>20.100000000000001</v>
      </c>
      <c r="F187" s="8"/>
    </row>
    <row r="188" spans="1:6" ht="15.75" hidden="1" thickBot="1" x14ac:dyDescent="0.3">
      <c r="A188" t="s">
        <v>167</v>
      </c>
      <c r="B188">
        <v>1985</v>
      </c>
      <c r="C188" t="s">
        <v>24</v>
      </c>
      <c r="D188" t="s">
        <v>28</v>
      </c>
      <c r="E188">
        <v>8.1</v>
      </c>
      <c r="F188" s="8"/>
    </row>
    <row r="189" spans="1:6" ht="15.75" hidden="1" thickBot="1" x14ac:dyDescent="0.3">
      <c r="A189" t="s">
        <v>167</v>
      </c>
      <c r="B189">
        <v>1985</v>
      </c>
      <c r="C189" t="s">
        <v>25</v>
      </c>
      <c r="D189" t="s">
        <v>28</v>
      </c>
      <c r="E189">
        <v>2.2000000000000002</v>
      </c>
      <c r="F189" s="8"/>
    </row>
    <row r="190" spans="1:6" ht="15.75" hidden="1" thickBot="1" x14ac:dyDescent="0.3">
      <c r="A190" t="s">
        <v>167</v>
      </c>
      <c r="B190">
        <v>1985</v>
      </c>
      <c r="C190" t="s">
        <v>26</v>
      </c>
      <c r="D190" t="s">
        <v>28</v>
      </c>
      <c r="E190">
        <v>0.3</v>
      </c>
      <c r="F190" s="8"/>
    </row>
    <row r="191" spans="1:6" ht="15.75" hidden="1" thickBot="1" x14ac:dyDescent="0.3">
      <c r="A191" t="s">
        <v>167</v>
      </c>
      <c r="B191">
        <v>1985</v>
      </c>
      <c r="C191" t="s">
        <v>6</v>
      </c>
      <c r="D191" t="s">
        <v>29</v>
      </c>
      <c r="E191">
        <v>0</v>
      </c>
      <c r="F191" s="8"/>
    </row>
    <row r="192" spans="1:6" ht="15.75" hidden="1" thickBot="1" x14ac:dyDescent="0.3">
      <c r="A192" t="s">
        <v>167</v>
      </c>
      <c r="B192">
        <v>1985</v>
      </c>
      <c r="C192" t="s">
        <v>7</v>
      </c>
      <c r="D192" t="s">
        <v>29</v>
      </c>
      <c r="E192">
        <v>0</v>
      </c>
      <c r="F192" s="8"/>
    </row>
    <row r="193" spans="1:6" ht="15.75" hidden="1" thickBot="1" x14ac:dyDescent="0.3">
      <c r="A193" t="s">
        <v>167</v>
      </c>
      <c r="B193">
        <v>1985</v>
      </c>
      <c r="C193" t="s">
        <v>8</v>
      </c>
      <c r="D193" t="s">
        <v>29</v>
      </c>
      <c r="E193">
        <v>0</v>
      </c>
      <c r="F193" s="8"/>
    </row>
    <row r="194" spans="1:6" ht="15.75" hidden="1" thickBot="1" x14ac:dyDescent="0.3">
      <c r="A194" t="s">
        <v>167</v>
      </c>
      <c r="B194">
        <v>1985</v>
      </c>
      <c r="C194" t="s">
        <v>9</v>
      </c>
      <c r="D194" t="s">
        <v>29</v>
      </c>
      <c r="E194">
        <v>601.9</v>
      </c>
      <c r="F194" s="8"/>
    </row>
    <row r="195" spans="1:6" ht="15.75" hidden="1" thickBot="1" x14ac:dyDescent="0.3">
      <c r="A195" t="s">
        <v>167</v>
      </c>
      <c r="B195">
        <v>1985</v>
      </c>
      <c r="C195" t="s">
        <v>10</v>
      </c>
      <c r="D195" t="s">
        <v>29</v>
      </c>
      <c r="E195">
        <v>565.9</v>
      </c>
      <c r="F195" s="8"/>
    </row>
    <row r="196" spans="1:6" ht="15.75" hidden="1" thickBot="1" x14ac:dyDescent="0.3">
      <c r="A196" t="s">
        <v>167</v>
      </c>
      <c r="B196">
        <v>1985</v>
      </c>
      <c r="C196" t="s">
        <v>11</v>
      </c>
      <c r="D196" t="s">
        <v>29</v>
      </c>
      <c r="E196">
        <v>555.29999999999995</v>
      </c>
      <c r="F196" s="8"/>
    </row>
    <row r="197" spans="1:6" ht="15.75" hidden="1" thickBot="1" x14ac:dyDescent="0.3">
      <c r="A197" t="s">
        <v>167</v>
      </c>
      <c r="B197">
        <v>1985</v>
      </c>
      <c r="C197" t="s">
        <v>12</v>
      </c>
      <c r="D197" t="s">
        <v>29</v>
      </c>
      <c r="E197">
        <v>555.9</v>
      </c>
      <c r="F197" s="8"/>
    </row>
    <row r="198" spans="1:6" ht="15.75" hidden="1" thickBot="1" x14ac:dyDescent="0.3">
      <c r="A198" t="s">
        <v>167</v>
      </c>
      <c r="B198">
        <v>1985</v>
      </c>
      <c r="C198" t="s">
        <v>13</v>
      </c>
      <c r="D198" t="s">
        <v>29</v>
      </c>
      <c r="E198">
        <v>503.8</v>
      </c>
      <c r="F198" s="8"/>
    </row>
    <row r="199" spans="1:6" ht="15.75" hidden="1" thickBot="1" x14ac:dyDescent="0.3">
      <c r="A199" t="s">
        <v>167</v>
      </c>
      <c r="B199">
        <v>1985</v>
      </c>
      <c r="C199" t="s">
        <v>14</v>
      </c>
      <c r="D199" t="s">
        <v>29</v>
      </c>
      <c r="E199">
        <v>418.1</v>
      </c>
      <c r="F199" s="8"/>
    </row>
    <row r="200" spans="1:6" ht="15.75" hidden="1" thickBot="1" x14ac:dyDescent="0.3">
      <c r="A200" t="s">
        <v>167</v>
      </c>
      <c r="B200">
        <v>1985</v>
      </c>
      <c r="C200" t="s">
        <v>15</v>
      </c>
      <c r="D200" t="s">
        <v>29</v>
      </c>
      <c r="E200">
        <v>348.8</v>
      </c>
      <c r="F200" s="8"/>
    </row>
    <row r="201" spans="1:6" ht="15.75" hidden="1" thickBot="1" x14ac:dyDescent="0.3">
      <c r="A201" t="s">
        <v>167</v>
      </c>
      <c r="B201">
        <v>1985</v>
      </c>
      <c r="C201" t="s">
        <v>16</v>
      </c>
      <c r="D201" t="s">
        <v>29</v>
      </c>
      <c r="E201">
        <v>297.3</v>
      </c>
      <c r="F201" s="8"/>
    </row>
    <row r="202" spans="1:6" ht="15.75" hidden="1" thickBot="1" x14ac:dyDescent="0.3">
      <c r="A202" t="s">
        <v>167</v>
      </c>
      <c r="B202">
        <v>1985</v>
      </c>
      <c r="C202" t="s">
        <v>17</v>
      </c>
      <c r="D202" t="s">
        <v>29</v>
      </c>
      <c r="E202">
        <v>243.5</v>
      </c>
      <c r="F202" s="8"/>
    </row>
    <row r="203" spans="1:6" ht="15.75" hidden="1" thickBot="1" x14ac:dyDescent="0.3">
      <c r="A203" t="s">
        <v>167</v>
      </c>
      <c r="B203">
        <v>1985</v>
      </c>
      <c r="C203" t="s">
        <v>18</v>
      </c>
      <c r="D203" t="s">
        <v>29</v>
      </c>
      <c r="E203">
        <v>214.1</v>
      </c>
      <c r="F203" s="8"/>
    </row>
    <row r="204" spans="1:6" ht="15.75" hidden="1" thickBot="1" x14ac:dyDescent="0.3">
      <c r="A204" t="s">
        <v>167</v>
      </c>
      <c r="B204">
        <v>1985</v>
      </c>
      <c r="C204" t="s">
        <v>19</v>
      </c>
      <c r="D204" t="s">
        <v>29</v>
      </c>
      <c r="E204">
        <v>157.69999999999999</v>
      </c>
      <c r="F204" s="8"/>
    </row>
    <row r="205" spans="1:6" ht="15.75" hidden="1" thickBot="1" x14ac:dyDescent="0.3">
      <c r="A205" t="s">
        <v>167</v>
      </c>
      <c r="B205">
        <v>1985</v>
      </c>
      <c r="C205" t="s">
        <v>20</v>
      </c>
      <c r="D205" t="s">
        <v>29</v>
      </c>
      <c r="E205">
        <v>113.1</v>
      </c>
      <c r="F205" s="8"/>
    </row>
    <row r="206" spans="1:6" ht="15.75" hidden="1" thickBot="1" x14ac:dyDescent="0.3">
      <c r="A206" t="s">
        <v>167</v>
      </c>
      <c r="B206">
        <v>1985</v>
      </c>
      <c r="C206" t="s">
        <v>21</v>
      </c>
      <c r="D206" t="s">
        <v>29</v>
      </c>
      <c r="E206">
        <v>32.200000000000003</v>
      </c>
      <c r="F206" s="8"/>
    </row>
    <row r="207" spans="1:6" ht="15.75" hidden="1" thickBot="1" x14ac:dyDescent="0.3">
      <c r="A207" t="s">
        <v>167</v>
      </c>
      <c r="B207">
        <v>1985</v>
      </c>
      <c r="C207" t="s">
        <v>22</v>
      </c>
      <c r="D207" t="s">
        <v>29</v>
      </c>
      <c r="E207">
        <v>19.2</v>
      </c>
      <c r="F207" s="8"/>
    </row>
    <row r="208" spans="1:6" ht="15.75" hidden="1" thickBot="1" x14ac:dyDescent="0.3">
      <c r="A208" t="s">
        <v>167</v>
      </c>
      <c r="B208">
        <v>1985</v>
      </c>
      <c r="C208" t="s">
        <v>23</v>
      </c>
      <c r="D208" t="s">
        <v>29</v>
      </c>
      <c r="E208">
        <v>9</v>
      </c>
      <c r="F208" s="8"/>
    </row>
    <row r="209" spans="1:6" ht="15.75" hidden="1" thickBot="1" x14ac:dyDescent="0.3">
      <c r="A209" t="s">
        <v>167</v>
      </c>
      <c r="B209">
        <v>1985</v>
      </c>
      <c r="C209" t="s">
        <v>24</v>
      </c>
      <c r="D209" t="s">
        <v>29</v>
      </c>
      <c r="E209">
        <v>3.1</v>
      </c>
      <c r="F209" s="8"/>
    </row>
    <row r="210" spans="1:6" ht="15.75" hidden="1" thickBot="1" x14ac:dyDescent="0.3">
      <c r="A210" t="s">
        <v>167</v>
      </c>
      <c r="B210">
        <v>1985</v>
      </c>
      <c r="C210" t="s">
        <v>25</v>
      </c>
      <c r="D210" t="s">
        <v>29</v>
      </c>
      <c r="E210">
        <v>0.7</v>
      </c>
      <c r="F210" s="8"/>
    </row>
    <row r="211" spans="1:6" ht="15.75" hidden="1" thickBot="1" x14ac:dyDescent="0.3">
      <c r="A211" t="s">
        <v>167</v>
      </c>
      <c r="B211">
        <v>1985</v>
      </c>
      <c r="C211" t="s">
        <v>26</v>
      </c>
      <c r="D211" t="s">
        <v>29</v>
      </c>
      <c r="E211">
        <v>0</v>
      </c>
      <c r="F211" s="8"/>
    </row>
    <row r="212" spans="1:6" ht="15.75" hidden="1" thickBot="1" x14ac:dyDescent="0.3">
      <c r="A212" t="s">
        <v>167</v>
      </c>
      <c r="B212">
        <v>1985</v>
      </c>
      <c r="C212" t="s">
        <v>6</v>
      </c>
      <c r="D212" t="s">
        <v>30</v>
      </c>
      <c r="E212">
        <v>0</v>
      </c>
      <c r="F212" s="8"/>
    </row>
    <row r="213" spans="1:6" ht="15.75" hidden="1" thickBot="1" x14ac:dyDescent="0.3">
      <c r="A213" t="s">
        <v>167</v>
      </c>
      <c r="B213">
        <v>1985</v>
      </c>
      <c r="C213" t="s">
        <v>7</v>
      </c>
      <c r="D213" t="s">
        <v>30</v>
      </c>
      <c r="E213">
        <v>0</v>
      </c>
      <c r="F213" s="8"/>
    </row>
    <row r="214" spans="1:6" ht="15.75" hidden="1" thickBot="1" x14ac:dyDescent="0.3">
      <c r="A214" t="s">
        <v>167</v>
      </c>
      <c r="B214">
        <v>1985</v>
      </c>
      <c r="C214" t="s">
        <v>8</v>
      </c>
      <c r="D214" t="s">
        <v>30</v>
      </c>
      <c r="E214">
        <v>0</v>
      </c>
      <c r="F214" s="8"/>
    </row>
    <row r="215" spans="1:6" ht="15.75" hidden="1" thickBot="1" x14ac:dyDescent="0.3">
      <c r="A215" t="s">
        <v>167</v>
      </c>
      <c r="B215">
        <v>1985</v>
      </c>
      <c r="C215" t="s">
        <v>9</v>
      </c>
      <c r="D215" t="s">
        <v>30</v>
      </c>
      <c r="E215">
        <v>1365.5</v>
      </c>
      <c r="F215" s="8"/>
    </row>
    <row r="216" spans="1:6" ht="15.75" hidden="1" thickBot="1" x14ac:dyDescent="0.3">
      <c r="A216" t="s">
        <v>167</v>
      </c>
      <c r="B216">
        <v>1985</v>
      </c>
      <c r="C216" t="s">
        <v>10</v>
      </c>
      <c r="D216" t="s">
        <v>30</v>
      </c>
      <c r="E216">
        <v>1059.7</v>
      </c>
      <c r="F216" s="8"/>
    </row>
    <row r="217" spans="1:6" ht="15.75" hidden="1" thickBot="1" x14ac:dyDescent="0.3">
      <c r="A217" t="s">
        <v>167</v>
      </c>
      <c r="B217">
        <v>1985</v>
      </c>
      <c r="C217" t="s">
        <v>11</v>
      </c>
      <c r="D217" t="s">
        <v>30</v>
      </c>
      <c r="E217">
        <v>857.1</v>
      </c>
      <c r="F217" s="8"/>
    </row>
    <row r="218" spans="1:6" ht="15.75" hidden="1" thickBot="1" x14ac:dyDescent="0.3">
      <c r="A218" t="s">
        <v>167</v>
      </c>
      <c r="B218">
        <v>1985</v>
      </c>
      <c r="C218" t="s">
        <v>12</v>
      </c>
      <c r="D218" t="s">
        <v>30</v>
      </c>
      <c r="E218">
        <v>662.6</v>
      </c>
      <c r="F218" s="8"/>
    </row>
    <row r="219" spans="1:6" ht="15.75" hidden="1" thickBot="1" x14ac:dyDescent="0.3">
      <c r="A219" t="s">
        <v>167</v>
      </c>
      <c r="B219">
        <v>1985</v>
      </c>
      <c r="C219" t="s">
        <v>13</v>
      </c>
      <c r="D219" t="s">
        <v>30</v>
      </c>
      <c r="E219">
        <v>491.3</v>
      </c>
      <c r="F219" s="8"/>
    </row>
    <row r="220" spans="1:6" ht="15.75" hidden="1" thickBot="1" x14ac:dyDescent="0.3">
      <c r="A220" t="s">
        <v>167</v>
      </c>
      <c r="B220">
        <v>1985</v>
      </c>
      <c r="C220" t="s">
        <v>14</v>
      </c>
      <c r="D220" t="s">
        <v>30</v>
      </c>
      <c r="E220">
        <v>337.9</v>
      </c>
      <c r="F220" s="8"/>
    </row>
    <row r="221" spans="1:6" ht="15.75" hidden="1" thickBot="1" x14ac:dyDescent="0.3">
      <c r="A221" t="s">
        <v>167</v>
      </c>
      <c r="B221">
        <v>1985</v>
      </c>
      <c r="C221" t="s">
        <v>15</v>
      </c>
      <c r="D221" t="s">
        <v>30</v>
      </c>
      <c r="E221">
        <v>262.5</v>
      </c>
      <c r="F221" s="8"/>
    </row>
    <row r="222" spans="1:6" ht="15.75" hidden="1" thickBot="1" x14ac:dyDescent="0.3">
      <c r="A222" t="s">
        <v>167</v>
      </c>
      <c r="B222">
        <v>1985</v>
      </c>
      <c r="C222" t="s">
        <v>16</v>
      </c>
      <c r="D222" t="s">
        <v>30</v>
      </c>
      <c r="E222">
        <v>210</v>
      </c>
      <c r="F222" s="8"/>
    </row>
    <row r="223" spans="1:6" ht="15.75" hidden="1" thickBot="1" x14ac:dyDescent="0.3">
      <c r="A223" t="s">
        <v>167</v>
      </c>
      <c r="B223">
        <v>1985</v>
      </c>
      <c r="C223" t="s">
        <v>17</v>
      </c>
      <c r="D223" t="s">
        <v>30</v>
      </c>
      <c r="E223">
        <v>174.4</v>
      </c>
      <c r="F223" s="8"/>
    </row>
    <row r="224" spans="1:6" ht="15.75" hidden="1" thickBot="1" x14ac:dyDescent="0.3">
      <c r="A224" t="s">
        <v>167</v>
      </c>
      <c r="B224">
        <v>1985</v>
      </c>
      <c r="C224" t="s">
        <v>18</v>
      </c>
      <c r="D224" t="s">
        <v>30</v>
      </c>
      <c r="E224">
        <v>143.19999999999999</v>
      </c>
      <c r="F224" s="8"/>
    </row>
    <row r="225" spans="1:6" ht="15.75" hidden="1" thickBot="1" x14ac:dyDescent="0.3">
      <c r="A225" t="s">
        <v>167</v>
      </c>
      <c r="B225">
        <v>1985</v>
      </c>
      <c r="C225" t="s">
        <v>19</v>
      </c>
      <c r="D225" t="s">
        <v>30</v>
      </c>
      <c r="E225">
        <v>97.3</v>
      </c>
      <c r="F225" s="8"/>
    </row>
    <row r="226" spans="1:6" ht="15.75" hidden="1" thickBot="1" x14ac:dyDescent="0.3">
      <c r="A226" t="s">
        <v>167</v>
      </c>
      <c r="B226">
        <v>1985</v>
      </c>
      <c r="C226" t="s">
        <v>20</v>
      </c>
      <c r="D226" t="s">
        <v>30</v>
      </c>
      <c r="E226">
        <v>64.5</v>
      </c>
      <c r="F226" s="8"/>
    </row>
    <row r="227" spans="1:6" ht="15.75" hidden="1" thickBot="1" x14ac:dyDescent="0.3">
      <c r="A227" t="s">
        <v>167</v>
      </c>
      <c r="B227">
        <v>1985</v>
      </c>
      <c r="C227" t="s">
        <v>21</v>
      </c>
      <c r="D227" t="s">
        <v>30</v>
      </c>
      <c r="E227">
        <v>17</v>
      </c>
      <c r="F227" s="8"/>
    </row>
    <row r="228" spans="1:6" ht="15.75" hidden="1" thickBot="1" x14ac:dyDescent="0.3">
      <c r="A228" t="s">
        <v>167</v>
      </c>
      <c r="B228">
        <v>1985</v>
      </c>
      <c r="C228" t="s">
        <v>22</v>
      </c>
      <c r="D228" t="s">
        <v>30</v>
      </c>
      <c r="E228">
        <v>9.4</v>
      </c>
      <c r="F228" s="8"/>
    </row>
    <row r="229" spans="1:6" ht="15.75" hidden="1" thickBot="1" x14ac:dyDescent="0.3">
      <c r="A229" t="s">
        <v>167</v>
      </c>
      <c r="B229">
        <v>1985</v>
      </c>
      <c r="C229" t="s">
        <v>23</v>
      </c>
      <c r="D229" t="s">
        <v>30</v>
      </c>
      <c r="E229">
        <v>4.2</v>
      </c>
      <c r="F229" s="8"/>
    </row>
    <row r="230" spans="1:6" ht="15.75" hidden="1" thickBot="1" x14ac:dyDescent="0.3">
      <c r="A230" t="s">
        <v>167</v>
      </c>
      <c r="B230">
        <v>1985</v>
      </c>
      <c r="C230" t="s">
        <v>24</v>
      </c>
      <c r="D230" t="s">
        <v>30</v>
      </c>
      <c r="E230">
        <v>1.3</v>
      </c>
      <c r="F230" s="8"/>
    </row>
    <row r="231" spans="1:6" ht="15.75" hidden="1" thickBot="1" x14ac:dyDescent="0.3">
      <c r="A231" t="s">
        <v>167</v>
      </c>
      <c r="B231">
        <v>1985</v>
      </c>
      <c r="C231" t="s">
        <v>25</v>
      </c>
      <c r="D231" t="s">
        <v>30</v>
      </c>
      <c r="E231">
        <v>0.3</v>
      </c>
      <c r="F231" s="8"/>
    </row>
    <row r="232" spans="1:6" ht="15.75" hidden="1" thickBot="1" x14ac:dyDescent="0.3">
      <c r="A232" t="s">
        <v>167</v>
      </c>
      <c r="B232">
        <v>1985</v>
      </c>
      <c r="C232" t="s">
        <v>26</v>
      </c>
      <c r="D232" t="s">
        <v>30</v>
      </c>
      <c r="E232">
        <v>0</v>
      </c>
      <c r="F232" s="8"/>
    </row>
    <row r="233" spans="1:6" ht="15.75" hidden="1" thickBot="1" x14ac:dyDescent="0.3">
      <c r="A233" t="s">
        <v>167</v>
      </c>
      <c r="B233">
        <v>1985</v>
      </c>
      <c r="C233" t="s">
        <v>6</v>
      </c>
      <c r="D233" t="s">
        <v>31</v>
      </c>
      <c r="E233">
        <v>0</v>
      </c>
      <c r="F233" s="8"/>
    </row>
    <row r="234" spans="1:6" ht="15.75" hidden="1" thickBot="1" x14ac:dyDescent="0.3">
      <c r="A234" t="s">
        <v>167</v>
      </c>
      <c r="B234">
        <v>1985</v>
      </c>
      <c r="C234" t="s">
        <v>7</v>
      </c>
      <c r="D234" t="s">
        <v>31</v>
      </c>
      <c r="E234">
        <v>0</v>
      </c>
      <c r="F234" s="8"/>
    </row>
    <row r="235" spans="1:6" ht="15.75" hidden="1" thickBot="1" x14ac:dyDescent="0.3">
      <c r="A235" t="s">
        <v>167</v>
      </c>
      <c r="B235">
        <v>1985</v>
      </c>
      <c r="C235" t="s">
        <v>8</v>
      </c>
      <c r="D235" t="s">
        <v>31</v>
      </c>
      <c r="E235">
        <v>0</v>
      </c>
      <c r="F235" s="8"/>
    </row>
    <row r="236" spans="1:6" ht="15.75" hidden="1" thickBot="1" x14ac:dyDescent="0.3">
      <c r="A236" t="s">
        <v>167</v>
      </c>
      <c r="B236">
        <v>1985</v>
      </c>
      <c r="C236" t="s">
        <v>9</v>
      </c>
      <c r="D236" t="s">
        <v>31</v>
      </c>
      <c r="E236">
        <v>675.9</v>
      </c>
      <c r="F236" s="8"/>
    </row>
    <row r="237" spans="1:6" ht="15.75" hidden="1" thickBot="1" x14ac:dyDescent="0.3">
      <c r="A237" t="s">
        <v>167</v>
      </c>
      <c r="B237">
        <v>1985</v>
      </c>
      <c r="C237" t="s">
        <v>10</v>
      </c>
      <c r="D237" t="s">
        <v>31</v>
      </c>
      <c r="E237">
        <v>209.3</v>
      </c>
      <c r="F237" s="8"/>
    </row>
    <row r="238" spans="1:6" ht="15.75" hidden="1" thickBot="1" x14ac:dyDescent="0.3">
      <c r="A238" t="s">
        <v>167</v>
      </c>
      <c r="B238">
        <v>1985</v>
      </c>
      <c r="C238" t="s">
        <v>11</v>
      </c>
      <c r="D238" t="s">
        <v>31</v>
      </c>
      <c r="E238">
        <v>131</v>
      </c>
      <c r="F238" s="8"/>
    </row>
    <row r="239" spans="1:6" ht="15.75" hidden="1" thickBot="1" x14ac:dyDescent="0.3">
      <c r="A239" t="s">
        <v>167</v>
      </c>
      <c r="B239">
        <v>1985</v>
      </c>
      <c r="C239" t="s">
        <v>12</v>
      </c>
      <c r="D239" t="s">
        <v>31</v>
      </c>
      <c r="E239">
        <v>120.4</v>
      </c>
      <c r="F239" s="8"/>
    </row>
    <row r="240" spans="1:6" ht="15.75" hidden="1" thickBot="1" x14ac:dyDescent="0.3">
      <c r="A240" t="s">
        <v>167</v>
      </c>
      <c r="B240">
        <v>1985</v>
      </c>
      <c r="C240" t="s">
        <v>13</v>
      </c>
      <c r="D240" t="s">
        <v>31</v>
      </c>
      <c r="E240">
        <v>75.8</v>
      </c>
      <c r="F240" s="8"/>
    </row>
    <row r="241" spans="1:6" ht="15.75" hidden="1" thickBot="1" x14ac:dyDescent="0.3">
      <c r="A241" t="s">
        <v>167</v>
      </c>
      <c r="B241">
        <v>1985</v>
      </c>
      <c r="C241" t="s">
        <v>14</v>
      </c>
      <c r="D241" t="s">
        <v>31</v>
      </c>
      <c r="E241">
        <v>45.1</v>
      </c>
      <c r="F241" s="8"/>
    </row>
    <row r="242" spans="1:6" ht="15.75" hidden="1" thickBot="1" x14ac:dyDescent="0.3">
      <c r="A242" t="s">
        <v>167</v>
      </c>
      <c r="B242">
        <v>1985</v>
      </c>
      <c r="C242" t="s">
        <v>15</v>
      </c>
      <c r="D242" t="s">
        <v>31</v>
      </c>
      <c r="E242">
        <v>28.9</v>
      </c>
      <c r="F242" s="8"/>
    </row>
    <row r="243" spans="1:6" ht="15.75" hidden="1" thickBot="1" x14ac:dyDescent="0.3">
      <c r="A243" t="s">
        <v>167</v>
      </c>
      <c r="B243">
        <v>1985</v>
      </c>
      <c r="C243" t="s">
        <v>16</v>
      </c>
      <c r="D243" t="s">
        <v>31</v>
      </c>
      <c r="E243">
        <v>22.3</v>
      </c>
      <c r="F243" s="8"/>
    </row>
    <row r="244" spans="1:6" ht="15.75" hidden="1" thickBot="1" x14ac:dyDescent="0.3">
      <c r="A244" t="s">
        <v>167</v>
      </c>
      <c r="B244">
        <v>1985</v>
      </c>
      <c r="C244" t="s">
        <v>17</v>
      </c>
      <c r="D244" t="s">
        <v>31</v>
      </c>
      <c r="E244">
        <v>17.399999999999999</v>
      </c>
      <c r="F244" s="8"/>
    </row>
    <row r="245" spans="1:6" ht="15.75" hidden="1" thickBot="1" x14ac:dyDescent="0.3">
      <c r="A245" t="s">
        <v>167</v>
      </c>
      <c r="B245">
        <v>1985</v>
      </c>
      <c r="C245" t="s">
        <v>18</v>
      </c>
      <c r="D245" t="s">
        <v>31</v>
      </c>
      <c r="E245">
        <v>13.6</v>
      </c>
      <c r="F245" s="8"/>
    </row>
    <row r="246" spans="1:6" ht="15.75" hidden="1" thickBot="1" x14ac:dyDescent="0.3">
      <c r="A246" t="s">
        <v>167</v>
      </c>
      <c r="B246">
        <v>1985</v>
      </c>
      <c r="C246" t="s">
        <v>19</v>
      </c>
      <c r="D246" t="s">
        <v>31</v>
      </c>
      <c r="E246">
        <v>8.3000000000000007</v>
      </c>
      <c r="F246" s="8"/>
    </row>
    <row r="247" spans="1:6" ht="15.75" hidden="1" thickBot="1" x14ac:dyDescent="0.3">
      <c r="A247" t="s">
        <v>167</v>
      </c>
      <c r="B247">
        <v>1985</v>
      </c>
      <c r="C247" t="s">
        <v>20</v>
      </c>
      <c r="D247" t="s">
        <v>31</v>
      </c>
      <c r="E247">
        <v>5</v>
      </c>
      <c r="F247" s="8"/>
    </row>
    <row r="248" spans="1:6" ht="15.75" hidden="1" thickBot="1" x14ac:dyDescent="0.3">
      <c r="A248" t="s">
        <v>167</v>
      </c>
      <c r="B248">
        <v>1985</v>
      </c>
      <c r="C248" t="s">
        <v>21</v>
      </c>
      <c r="D248" t="s">
        <v>31</v>
      </c>
      <c r="E248">
        <v>1.2</v>
      </c>
      <c r="F248" s="8"/>
    </row>
    <row r="249" spans="1:6" ht="15.75" hidden="1" thickBot="1" x14ac:dyDescent="0.3">
      <c r="A249" t="s">
        <v>167</v>
      </c>
      <c r="B249">
        <v>1985</v>
      </c>
      <c r="C249" t="s">
        <v>22</v>
      </c>
      <c r="D249" t="s">
        <v>31</v>
      </c>
      <c r="E249">
        <v>0.6</v>
      </c>
      <c r="F249" s="8"/>
    </row>
    <row r="250" spans="1:6" ht="15.75" hidden="1" thickBot="1" x14ac:dyDescent="0.3">
      <c r="A250" t="s">
        <v>167</v>
      </c>
      <c r="B250">
        <v>1985</v>
      </c>
      <c r="C250" t="s">
        <v>23</v>
      </c>
      <c r="D250" t="s">
        <v>31</v>
      </c>
      <c r="E250">
        <v>0.3</v>
      </c>
      <c r="F250" s="8"/>
    </row>
    <row r="251" spans="1:6" ht="15.75" hidden="1" thickBot="1" x14ac:dyDescent="0.3">
      <c r="A251" t="s">
        <v>167</v>
      </c>
      <c r="B251">
        <v>1985</v>
      </c>
      <c r="C251" t="s">
        <v>24</v>
      </c>
      <c r="D251" t="s">
        <v>31</v>
      </c>
      <c r="E251">
        <v>0.1</v>
      </c>
      <c r="F251" s="8"/>
    </row>
    <row r="252" spans="1:6" ht="15.75" hidden="1" thickBot="1" x14ac:dyDescent="0.3">
      <c r="A252" t="s">
        <v>167</v>
      </c>
      <c r="B252">
        <v>1985</v>
      </c>
      <c r="C252" t="s">
        <v>25</v>
      </c>
      <c r="D252" t="s">
        <v>31</v>
      </c>
      <c r="E252">
        <v>0</v>
      </c>
      <c r="F252" s="8"/>
    </row>
    <row r="253" spans="1:6" ht="15.75" hidden="1" thickBot="1" x14ac:dyDescent="0.3">
      <c r="A253" t="s">
        <v>167</v>
      </c>
      <c r="B253">
        <v>1985</v>
      </c>
      <c r="C253" t="s">
        <v>26</v>
      </c>
      <c r="D253" t="s">
        <v>31</v>
      </c>
      <c r="E253">
        <v>0</v>
      </c>
      <c r="F253" s="8"/>
    </row>
    <row r="254" spans="1:6" ht="15.75" hidden="1" thickBot="1" x14ac:dyDescent="0.3">
      <c r="A254" t="s">
        <v>167</v>
      </c>
      <c r="B254">
        <v>1985</v>
      </c>
      <c r="C254" t="s">
        <v>6</v>
      </c>
      <c r="D254" t="s">
        <v>32</v>
      </c>
      <c r="E254">
        <v>0</v>
      </c>
      <c r="F254" s="8"/>
    </row>
    <row r="255" spans="1:6" ht="15.75" hidden="1" thickBot="1" x14ac:dyDescent="0.3">
      <c r="A255" t="s">
        <v>167</v>
      </c>
      <c r="B255">
        <v>1985</v>
      </c>
      <c r="C255" t="s">
        <v>7</v>
      </c>
      <c r="D255" t="s">
        <v>32</v>
      </c>
      <c r="E255">
        <v>0</v>
      </c>
      <c r="F255" s="8"/>
    </row>
    <row r="256" spans="1:6" ht="15.75" hidden="1" thickBot="1" x14ac:dyDescent="0.3">
      <c r="A256" t="s">
        <v>167</v>
      </c>
      <c r="B256">
        <v>1985</v>
      </c>
      <c r="C256" t="s">
        <v>8</v>
      </c>
      <c r="D256" t="s">
        <v>32</v>
      </c>
      <c r="E256">
        <v>0</v>
      </c>
      <c r="F256" s="8"/>
    </row>
    <row r="257" spans="1:6" ht="15.75" hidden="1" thickBot="1" x14ac:dyDescent="0.3">
      <c r="A257" t="s">
        <v>167</v>
      </c>
      <c r="B257">
        <v>1985</v>
      </c>
      <c r="C257" t="s">
        <v>9</v>
      </c>
      <c r="D257" t="s">
        <v>32</v>
      </c>
      <c r="E257">
        <v>521.29999999999995</v>
      </c>
      <c r="F257" s="8"/>
    </row>
    <row r="258" spans="1:6" ht="15.75" hidden="1" thickBot="1" x14ac:dyDescent="0.3">
      <c r="A258" t="s">
        <v>167</v>
      </c>
      <c r="B258">
        <v>1985</v>
      </c>
      <c r="C258" t="s">
        <v>10</v>
      </c>
      <c r="D258" t="s">
        <v>32</v>
      </c>
      <c r="E258">
        <v>656.3</v>
      </c>
      <c r="F258" s="8"/>
    </row>
    <row r="259" spans="1:6" ht="15.75" hidden="1" thickBot="1" x14ac:dyDescent="0.3">
      <c r="A259" t="s">
        <v>167</v>
      </c>
      <c r="B259">
        <v>1985</v>
      </c>
      <c r="C259" t="s">
        <v>11</v>
      </c>
      <c r="D259" t="s">
        <v>32</v>
      </c>
      <c r="E259">
        <v>398.8</v>
      </c>
      <c r="F259" s="8"/>
    </row>
    <row r="260" spans="1:6" ht="15.75" hidden="1" thickBot="1" x14ac:dyDescent="0.3">
      <c r="A260" t="s">
        <v>167</v>
      </c>
      <c r="B260">
        <v>1985</v>
      </c>
      <c r="C260" t="s">
        <v>12</v>
      </c>
      <c r="D260" t="s">
        <v>32</v>
      </c>
      <c r="E260">
        <v>241</v>
      </c>
      <c r="F260" s="8"/>
    </row>
    <row r="261" spans="1:6" ht="15.75" hidden="1" thickBot="1" x14ac:dyDescent="0.3">
      <c r="A261" t="s">
        <v>167</v>
      </c>
      <c r="B261">
        <v>1985</v>
      </c>
      <c r="C261" t="s">
        <v>13</v>
      </c>
      <c r="D261" t="s">
        <v>32</v>
      </c>
      <c r="E261">
        <v>140.30000000000001</v>
      </c>
      <c r="F261" s="8"/>
    </row>
    <row r="262" spans="1:6" ht="15.75" hidden="1" thickBot="1" x14ac:dyDescent="0.3">
      <c r="A262" t="s">
        <v>167</v>
      </c>
      <c r="B262">
        <v>1985</v>
      </c>
      <c r="C262" t="s">
        <v>14</v>
      </c>
      <c r="D262" t="s">
        <v>32</v>
      </c>
      <c r="E262">
        <v>84.9</v>
      </c>
      <c r="F262" s="8"/>
    </row>
    <row r="263" spans="1:6" ht="15.75" hidden="1" thickBot="1" x14ac:dyDescent="0.3">
      <c r="A263" t="s">
        <v>167</v>
      </c>
      <c r="B263">
        <v>1985</v>
      </c>
      <c r="C263" t="s">
        <v>15</v>
      </c>
      <c r="D263" t="s">
        <v>32</v>
      </c>
      <c r="E263">
        <v>53.6</v>
      </c>
      <c r="F263" s="8"/>
    </row>
    <row r="264" spans="1:6" ht="15.75" hidden="1" thickBot="1" x14ac:dyDescent="0.3">
      <c r="A264" t="s">
        <v>167</v>
      </c>
      <c r="B264">
        <v>1985</v>
      </c>
      <c r="C264" t="s">
        <v>16</v>
      </c>
      <c r="D264" t="s">
        <v>32</v>
      </c>
      <c r="E264">
        <v>37.4</v>
      </c>
      <c r="F264" s="8"/>
    </row>
    <row r="265" spans="1:6" ht="15.75" hidden="1" thickBot="1" x14ac:dyDescent="0.3">
      <c r="A265" t="s">
        <v>167</v>
      </c>
      <c r="B265">
        <v>1985</v>
      </c>
      <c r="C265" t="s">
        <v>17</v>
      </c>
      <c r="D265" t="s">
        <v>32</v>
      </c>
      <c r="E265">
        <v>29.6</v>
      </c>
      <c r="F265" s="8"/>
    </row>
    <row r="266" spans="1:6" ht="15.75" hidden="1" thickBot="1" x14ac:dyDescent="0.3">
      <c r="A266" t="s">
        <v>167</v>
      </c>
      <c r="B266">
        <v>1985</v>
      </c>
      <c r="C266" t="s">
        <v>18</v>
      </c>
      <c r="D266" t="s">
        <v>32</v>
      </c>
      <c r="E266">
        <v>22.6</v>
      </c>
      <c r="F266" s="8"/>
    </row>
    <row r="267" spans="1:6" ht="15.75" hidden="1" thickBot="1" x14ac:dyDescent="0.3">
      <c r="A267" t="s">
        <v>167</v>
      </c>
      <c r="B267">
        <v>1985</v>
      </c>
      <c r="C267" t="s">
        <v>19</v>
      </c>
      <c r="D267" t="s">
        <v>32</v>
      </c>
      <c r="E267">
        <v>13.2</v>
      </c>
      <c r="F267" s="8"/>
    </row>
    <row r="268" spans="1:6" ht="15.75" hidden="1" thickBot="1" x14ac:dyDescent="0.3">
      <c r="A268" t="s">
        <v>167</v>
      </c>
      <c r="B268">
        <v>1985</v>
      </c>
      <c r="C268" t="s">
        <v>20</v>
      </c>
      <c r="D268" t="s">
        <v>32</v>
      </c>
      <c r="E268">
        <v>7.7</v>
      </c>
      <c r="F268" s="8"/>
    </row>
    <row r="269" spans="1:6" ht="15.75" hidden="1" thickBot="1" x14ac:dyDescent="0.3">
      <c r="A269" t="s">
        <v>167</v>
      </c>
      <c r="B269">
        <v>1985</v>
      </c>
      <c r="C269" t="s">
        <v>21</v>
      </c>
      <c r="D269" t="s">
        <v>32</v>
      </c>
      <c r="E269">
        <v>1.8</v>
      </c>
      <c r="F269" s="8"/>
    </row>
    <row r="270" spans="1:6" ht="15.75" hidden="1" thickBot="1" x14ac:dyDescent="0.3">
      <c r="A270" t="s">
        <v>167</v>
      </c>
      <c r="B270">
        <v>1985</v>
      </c>
      <c r="C270" t="s">
        <v>22</v>
      </c>
      <c r="D270" t="s">
        <v>32</v>
      </c>
      <c r="E270">
        <v>1</v>
      </c>
      <c r="F270" s="8"/>
    </row>
    <row r="271" spans="1:6" ht="15.75" hidden="1" thickBot="1" x14ac:dyDescent="0.3">
      <c r="A271" t="s">
        <v>167</v>
      </c>
      <c r="B271">
        <v>1985</v>
      </c>
      <c r="C271" t="s">
        <v>23</v>
      </c>
      <c r="D271" t="s">
        <v>32</v>
      </c>
      <c r="E271">
        <v>0.3</v>
      </c>
      <c r="F271" s="8"/>
    </row>
    <row r="272" spans="1:6" ht="15.75" hidden="1" thickBot="1" x14ac:dyDescent="0.3">
      <c r="A272" t="s">
        <v>167</v>
      </c>
      <c r="B272">
        <v>1985</v>
      </c>
      <c r="C272" t="s">
        <v>24</v>
      </c>
      <c r="D272" t="s">
        <v>32</v>
      </c>
      <c r="E272">
        <v>0.1</v>
      </c>
      <c r="F272" s="8"/>
    </row>
    <row r="273" spans="1:6" ht="15.75" hidden="1" thickBot="1" x14ac:dyDescent="0.3">
      <c r="A273" t="s">
        <v>167</v>
      </c>
      <c r="B273">
        <v>1985</v>
      </c>
      <c r="C273" t="s">
        <v>25</v>
      </c>
      <c r="D273" t="s">
        <v>32</v>
      </c>
      <c r="E273">
        <v>0</v>
      </c>
      <c r="F273" s="8"/>
    </row>
    <row r="274" spans="1:6" ht="15.75" hidden="1" thickBot="1" x14ac:dyDescent="0.3">
      <c r="A274" t="s">
        <v>167</v>
      </c>
      <c r="B274">
        <v>1985</v>
      </c>
      <c r="C274" t="s">
        <v>26</v>
      </c>
      <c r="D274" t="s">
        <v>32</v>
      </c>
      <c r="E274">
        <v>0</v>
      </c>
      <c r="F274" s="8"/>
    </row>
    <row r="275" spans="1:6" ht="15.75" hidden="1" thickBot="1" x14ac:dyDescent="0.3">
      <c r="A275" t="s">
        <v>167</v>
      </c>
      <c r="B275">
        <v>1985</v>
      </c>
      <c r="C275" t="s">
        <v>6</v>
      </c>
      <c r="D275" t="s">
        <v>33</v>
      </c>
      <c r="E275">
        <v>0</v>
      </c>
      <c r="F275" s="8"/>
    </row>
    <row r="276" spans="1:6" ht="15.75" hidden="1" thickBot="1" x14ac:dyDescent="0.3">
      <c r="A276" t="s">
        <v>167</v>
      </c>
      <c r="B276">
        <v>1985</v>
      </c>
      <c r="C276" t="s">
        <v>7</v>
      </c>
      <c r="D276" t="s">
        <v>33</v>
      </c>
      <c r="E276">
        <v>0</v>
      </c>
      <c r="F276" s="8"/>
    </row>
    <row r="277" spans="1:6" ht="15.75" hidden="1" thickBot="1" x14ac:dyDescent="0.3">
      <c r="A277" t="s">
        <v>167</v>
      </c>
      <c r="B277">
        <v>1985</v>
      </c>
      <c r="C277" t="s">
        <v>8</v>
      </c>
      <c r="D277" t="s">
        <v>33</v>
      </c>
      <c r="E277">
        <v>0</v>
      </c>
      <c r="F277" s="8"/>
    </row>
    <row r="278" spans="1:6" ht="15.75" hidden="1" thickBot="1" x14ac:dyDescent="0.3">
      <c r="A278" t="s">
        <v>167</v>
      </c>
      <c r="B278">
        <v>1985</v>
      </c>
      <c r="C278" t="s">
        <v>9</v>
      </c>
      <c r="D278" t="s">
        <v>33</v>
      </c>
      <c r="E278">
        <v>75.400000000000006</v>
      </c>
      <c r="F278" s="8"/>
    </row>
    <row r="279" spans="1:6" ht="15.75" hidden="1" thickBot="1" x14ac:dyDescent="0.3">
      <c r="A279" t="s">
        <v>167</v>
      </c>
      <c r="B279">
        <v>1985</v>
      </c>
      <c r="C279" t="s">
        <v>10</v>
      </c>
      <c r="D279" t="s">
        <v>33</v>
      </c>
      <c r="E279">
        <v>398</v>
      </c>
      <c r="F279" s="8"/>
    </row>
    <row r="280" spans="1:6" ht="15.75" hidden="1" thickBot="1" x14ac:dyDescent="0.3">
      <c r="A280" t="s">
        <v>167</v>
      </c>
      <c r="B280">
        <v>1985</v>
      </c>
      <c r="C280" t="s">
        <v>11</v>
      </c>
      <c r="D280" t="s">
        <v>33</v>
      </c>
      <c r="E280">
        <v>406.8</v>
      </c>
      <c r="F280" s="8"/>
    </row>
    <row r="281" spans="1:6" ht="15.75" hidden="1" thickBot="1" x14ac:dyDescent="0.3">
      <c r="A281" t="s">
        <v>167</v>
      </c>
      <c r="B281">
        <v>1985</v>
      </c>
      <c r="C281" t="s">
        <v>12</v>
      </c>
      <c r="D281" t="s">
        <v>33</v>
      </c>
      <c r="E281">
        <v>307.7</v>
      </c>
      <c r="F281" s="8"/>
    </row>
    <row r="282" spans="1:6" ht="15.75" hidden="1" thickBot="1" x14ac:dyDescent="0.3">
      <c r="A282" t="s">
        <v>167</v>
      </c>
      <c r="B282">
        <v>1985</v>
      </c>
      <c r="C282" t="s">
        <v>13</v>
      </c>
      <c r="D282" t="s">
        <v>33</v>
      </c>
      <c r="E282">
        <v>190.1</v>
      </c>
      <c r="F282" s="8"/>
    </row>
    <row r="283" spans="1:6" ht="15.75" hidden="1" thickBot="1" x14ac:dyDescent="0.3">
      <c r="A283" t="s">
        <v>167</v>
      </c>
      <c r="B283">
        <v>1985</v>
      </c>
      <c r="C283" t="s">
        <v>14</v>
      </c>
      <c r="D283" t="s">
        <v>33</v>
      </c>
      <c r="E283">
        <v>102.8</v>
      </c>
      <c r="F283" s="8"/>
    </row>
    <row r="284" spans="1:6" ht="15.75" hidden="1" thickBot="1" x14ac:dyDescent="0.3">
      <c r="A284" t="s">
        <v>167</v>
      </c>
      <c r="B284">
        <v>1985</v>
      </c>
      <c r="C284" t="s">
        <v>15</v>
      </c>
      <c r="D284" t="s">
        <v>33</v>
      </c>
      <c r="E284">
        <v>55.8</v>
      </c>
      <c r="F284" s="8"/>
    </row>
    <row r="285" spans="1:6" ht="15.75" hidden="1" thickBot="1" x14ac:dyDescent="0.3">
      <c r="A285" t="s">
        <v>167</v>
      </c>
      <c r="B285">
        <v>1985</v>
      </c>
      <c r="C285" t="s">
        <v>16</v>
      </c>
      <c r="D285" t="s">
        <v>33</v>
      </c>
      <c r="E285">
        <v>33.1</v>
      </c>
      <c r="F285" s="8"/>
    </row>
    <row r="286" spans="1:6" ht="15.75" hidden="1" thickBot="1" x14ac:dyDescent="0.3">
      <c r="A286" t="s">
        <v>167</v>
      </c>
      <c r="B286">
        <v>1985</v>
      </c>
      <c r="C286" t="s">
        <v>17</v>
      </c>
      <c r="D286" t="s">
        <v>33</v>
      </c>
      <c r="E286">
        <v>23.8</v>
      </c>
      <c r="F286" s="8"/>
    </row>
    <row r="287" spans="1:6" ht="15.75" hidden="1" thickBot="1" x14ac:dyDescent="0.3">
      <c r="A287" t="s">
        <v>167</v>
      </c>
      <c r="B287">
        <v>1985</v>
      </c>
      <c r="C287" t="s">
        <v>18</v>
      </c>
      <c r="D287" t="s">
        <v>33</v>
      </c>
      <c r="E287">
        <v>17.8</v>
      </c>
      <c r="F287" s="8"/>
    </row>
    <row r="288" spans="1:6" ht="15.75" hidden="1" thickBot="1" x14ac:dyDescent="0.3">
      <c r="A288" t="s">
        <v>167</v>
      </c>
      <c r="B288">
        <v>1985</v>
      </c>
      <c r="C288" t="s">
        <v>19</v>
      </c>
      <c r="D288" t="s">
        <v>33</v>
      </c>
      <c r="E288">
        <v>9.1999999999999993</v>
      </c>
      <c r="F288" s="8"/>
    </row>
    <row r="289" spans="1:37" ht="15.75" hidden="1" thickBot="1" x14ac:dyDescent="0.3">
      <c r="A289" t="s">
        <v>167</v>
      </c>
      <c r="B289">
        <v>1985</v>
      </c>
      <c r="C289" t="s">
        <v>20</v>
      </c>
      <c r="D289" t="s">
        <v>33</v>
      </c>
      <c r="E289">
        <v>4.8</v>
      </c>
      <c r="F289" s="8"/>
    </row>
    <row r="290" spans="1:37" ht="15.75" hidden="1" thickBot="1" x14ac:dyDescent="0.3">
      <c r="A290" t="s">
        <v>167</v>
      </c>
      <c r="B290">
        <v>1985</v>
      </c>
      <c r="C290" t="s">
        <v>21</v>
      </c>
      <c r="D290" t="s">
        <v>33</v>
      </c>
      <c r="E290">
        <v>1</v>
      </c>
      <c r="F290" s="8"/>
    </row>
    <row r="291" spans="1:37" ht="15.75" hidden="1" thickBot="1" x14ac:dyDescent="0.3">
      <c r="A291" t="s">
        <v>167</v>
      </c>
      <c r="B291">
        <v>1985</v>
      </c>
      <c r="C291" t="s">
        <v>22</v>
      </c>
      <c r="D291" t="s">
        <v>33</v>
      </c>
      <c r="E291">
        <v>0.5</v>
      </c>
      <c r="F291" s="8"/>
    </row>
    <row r="292" spans="1:37" ht="15.75" hidden="1" thickBot="1" x14ac:dyDescent="0.3">
      <c r="A292" t="s">
        <v>167</v>
      </c>
      <c r="B292">
        <v>1985</v>
      </c>
      <c r="C292" t="s">
        <v>23</v>
      </c>
      <c r="D292" t="s">
        <v>33</v>
      </c>
      <c r="E292">
        <v>0.2</v>
      </c>
      <c r="F292" s="8"/>
    </row>
    <row r="293" spans="1:37" ht="15.75" hidden="1" thickBot="1" x14ac:dyDescent="0.3">
      <c r="A293" t="s">
        <v>167</v>
      </c>
      <c r="B293">
        <v>1985</v>
      </c>
      <c r="C293" t="s">
        <v>24</v>
      </c>
      <c r="D293" t="s">
        <v>33</v>
      </c>
      <c r="E293">
        <v>0</v>
      </c>
      <c r="F293" s="8"/>
    </row>
    <row r="294" spans="1:37" ht="15.75" hidden="1" thickBot="1" x14ac:dyDescent="0.3">
      <c r="A294" t="s">
        <v>167</v>
      </c>
      <c r="B294">
        <v>1985</v>
      </c>
      <c r="C294" t="s">
        <v>25</v>
      </c>
      <c r="D294" t="s">
        <v>33</v>
      </c>
      <c r="E294">
        <v>0</v>
      </c>
      <c r="F294" s="8"/>
    </row>
    <row r="295" spans="1:37" ht="15.75" hidden="1" thickBot="1" x14ac:dyDescent="0.3">
      <c r="A295" t="s">
        <v>167</v>
      </c>
      <c r="B295">
        <v>1985</v>
      </c>
      <c r="C295" t="s">
        <v>26</v>
      </c>
      <c r="D295" t="s">
        <v>33</v>
      </c>
      <c r="E295">
        <v>0</v>
      </c>
      <c r="F295" s="12"/>
    </row>
    <row r="296" spans="1:37" ht="15.75" thickBot="1" x14ac:dyDescent="0.3">
      <c r="A296" t="s">
        <v>167</v>
      </c>
      <c r="B296">
        <v>1990</v>
      </c>
      <c r="C296" t="s">
        <v>6</v>
      </c>
      <c r="D296" t="s">
        <v>27</v>
      </c>
      <c r="E296">
        <v>4260.6400000000003</v>
      </c>
      <c r="F296" s="4">
        <f t="shared" ref="F296" si="47">E296+E297+E298+E320+E341+E362+E383+E404+E425</f>
        <v>15574.51</v>
      </c>
      <c r="G296" s="17">
        <f t="shared" ref="G296:G302" si="48">F296/1000</f>
        <v>15.57451</v>
      </c>
      <c r="H296" s="18" t="s">
        <v>70</v>
      </c>
      <c r="I296" s="17">
        <f t="shared" ref="I296" si="49">E296+E297+E298</f>
        <v>12131.310000000001</v>
      </c>
      <c r="J296" s="19">
        <f t="shared" ref="J296:J302" si="50">I296/1000</f>
        <v>12.131310000000001</v>
      </c>
      <c r="K296" s="18" t="s">
        <v>71</v>
      </c>
      <c r="M296" s="17">
        <f t="shared" ref="M296" si="51">G296</f>
        <v>15.57451</v>
      </c>
      <c r="N296" s="19">
        <f t="shared" ref="N296" si="52">J311+J312+J313</f>
        <v>7.3444000000000003</v>
      </c>
      <c r="O296" s="19">
        <f t="shared" ref="O296" si="53">J314+J315</f>
        <v>3.6568999999999998</v>
      </c>
      <c r="P296" s="19">
        <f t="shared" ref="P296" si="54">J316</f>
        <v>6.6270999999999995</v>
      </c>
      <c r="Q296" s="18">
        <f t="shared" ref="Q296" si="55">O296/N296</f>
        <v>0.49791678013180107</v>
      </c>
      <c r="R296" s="5">
        <f t="shared" ref="R296" si="56">J296</f>
        <v>12.131310000000001</v>
      </c>
      <c r="S296" s="6">
        <f>J297+J298+J299+J304+J305+J306</f>
        <v>15.947600000000001</v>
      </c>
      <c r="T296" s="6">
        <f>J300+J301+J307+J308</f>
        <v>5.1239999999999997</v>
      </c>
      <c r="U296" s="6"/>
      <c r="V296" s="7">
        <f t="shared" ref="V296" si="57">T296/S296</f>
        <v>0.32130226491760511</v>
      </c>
      <c r="W296" s="5">
        <f>J296</f>
        <v>12.131310000000001</v>
      </c>
      <c r="X296" s="6">
        <f>J297+J298+J299</f>
        <v>14.593400000000001</v>
      </c>
      <c r="Y296" s="6">
        <f>J300+J301</f>
        <v>5.0512999999999995</v>
      </c>
      <c r="Z296" s="6">
        <f>J302</f>
        <v>1.4268999999999996</v>
      </c>
      <c r="AA296" s="7">
        <f>Y296/X296</f>
        <v>0.34613592445900193</v>
      </c>
      <c r="AB296" s="5">
        <f>G296</f>
        <v>15.57451</v>
      </c>
      <c r="AC296" s="6">
        <f>G297+G298+G299</f>
        <v>11.812099999999999</v>
      </c>
      <c r="AD296" s="6">
        <f>G300+G301</f>
        <v>4.3894000000000002</v>
      </c>
      <c r="AE296" s="6">
        <f>G302</f>
        <v>1.4268999999999996</v>
      </c>
      <c r="AF296" s="7">
        <f>AD296/AC296</f>
        <v>0.37160200133761145</v>
      </c>
      <c r="AG296" s="5">
        <f>G296</f>
        <v>15.57451</v>
      </c>
      <c r="AH296" s="6">
        <f>G297+G298+G299+G300</f>
        <v>14.158799999999999</v>
      </c>
      <c r="AI296" s="6">
        <f>+G301</f>
        <v>2.0427</v>
      </c>
      <c r="AJ296" s="6">
        <f>G302</f>
        <v>1.4268999999999996</v>
      </c>
      <c r="AK296" s="7">
        <f>AI296/AH296</f>
        <v>0.14427070090685651</v>
      </c>
    </row>
    <row r="297" spans="1:37" ht="15.75" hidden="1" thickBot="1" x14ac:dyDescent="0.3">
      <c r="A297" t="s">
        <v>167</v>
      </c>
      <c r="B297">
        <v>1990</v>
      </c>
      <c r="C297" t="s">
        <v>7</v>
      </c>
      <c r="D297" t="s">
        <v>27</v>
      </c>
      <c r="E297">
        <v>4050.67</v>
      </c>
      <c r="F297" s="8">
        <f t="shared" ref="F297" si="58">E321+E322+E323+E324+E325+E326+E327+E328+E329+E342+E343+E344+E345+E346+E347+E348+E349+E350</f>
        <v>5924.1</v>
      </c>
      <c r="G297" s="5">
        <f t="shared" si="48"/>
        <v>5.9241000000000001</v>
      </c>
      <c r="H297" s="7" t="s">
        <v>43</v>
      </c>
      <c r="I297" s="5">
        <f t="shared" ref="I297" si="59">E320+E321+E322+E323+E324+E325+E326+E327+E328+E329+E341+E342+E343+E344+E345+E346+E347+E348+E349+E350</f>
        <v>6678.6</v>
      </c>
      <c r="J297" s="6">
        <f t="shared" si="50"/>
        <v>6.6786000000000003</v>
      </c>
      <c r="K297" s="7" t="s">
        <v>43</v>
      </c>
      <c r="M297" s="5"/>
      <c r="N297" s="6"/>
      <c r="O297" s="6"/>
      <c r="P297" s="6"/>
      <c r="Q297" s="7"/>
      <c r="R297" s="5"/>
      <c r="S297" s="6"/>
      <c r="T297" s="6"/>
      <c r="U297" s="6"/>
      <c r="V297" s="6"/>
      <c r="W297" s="5"/>
      <c r="X297" s="6"/>
      <c r="Y297" s="6"/>
      <c r="Z297" s="6"/>
      <c r="AA297" s="6"/>
      <c r="AB297" s="5"/>
      <c r="AC297" s="6"/>
      <c r="AD297" s="6"/>
      <c r="AE297" s="6"/>
      <c r="AF297" s="6"/>
      <c r="AG297" s="5"/>
      <c r="AH297" s="6"/>
      <c r="AI297" s="6"/>
      <c r="AJ297" s="6"/>
      <c r="AK297" s="7"/>
    </row>
    <row r="298" spans="1:37" ht="15.75" hidden="1" thickBot="1" x14ac:dyDescent="0.3">
      <c r="A298" t="s">
        <v>167</v>
      </c>
      <c r="B298">
        <v>1990</v>
      </c>
      <c r="C298" t="s">
        <v>8</v>
      </c>
      <c r="D298" t="s">
        <v>27</v>
      </c>
      <c r="E298">
        <v>3820</v>
      </c>
      <c r="F298" s="8">
        <f t="shared" ref="F298" si="60">E363+E364+E365+E366+E367+E368+E369+E370+E371</f>
        <v>5025.8999999999996</v>
      </c>
      <c r="G298" s="5">
        <f t="shared" si="48"/>
        <v>5.0259</v>
      </c>
      <c r="H298" s="7" t="s">
        <v>30</v>
      </c>
      <c r="I298" s="5">
        <f t="shared" ref="I298" si="61">E362+E363+E364+E365+E366+E367+E368+E369+E370+E371</f>
        <v>6304.4</v>
      </c>
      <c r="J298" s="6">
        <f t="shared" si="50"/>
        <v>6.3043999999999993</v>
      </c>
      <c r="K298" s="7" t="s">
        <v>30</v>
      </c>
      <c r="M298" s="5"/>
      <c r="N298" s="6"/>
      <c r="O298" s="6"/>
      <c r="P298" s="6"/>
      <c r="Q298" s="7"/>
      <c r="R298" s="5"/>
      <c r="S298" s="6"/>
      <c r="T298" s="6"/>
      <c r="U298" s="6"/>
      <c r="V298" s="6"/>
      <c r="W298" s="5"/>
      <c r="X298" s="6"/>
      <c r="Y298" s="6"/>
      <c r="Z298" s="6"/>
      <c r="AA298" s="6"/>
      <c r="AB298" s="5"/>
      <c r="AC298" s="6"/>
      <c r="AD298" s="6"/>
      <c r="AE298" s="6"/>
      <c r="AF298" s="6"/>
      <c r="AG298" s="5"/>
      <c r="AH298" s="6"/>
      <c r="AI298" s="6"/>
      <c r="AJ298" s="6"/>
      <c r="AK298" s="7"/>
    </row>
    <row r="299" spans="1:37" ht="15.75" hidden="1" thickBot="1" x14ac:dyDescent="0.3">
      <c r="A299" t="s">
        <v>167</v>
      </c>
      <c r="B299">
        <v>1990</v>
      </c>
      <c r="C299" t="s">
        <v>9</v>
      </c>
      <c r="D299" t="s">
        <v>27</v>
      </c>
      <c r="E299">
        <v>0</v>
      </c>
      <c r="F299" s="8">
        <f t="shared" ref="F299" si="62">E384+E385+E386+E387+E388+E389+E390+E391+E392</f>
        <v>862.1</v>
      </c>
      <c r="G299" s="5">
        <f t="shared" si="48"/>
        <v>0.86209999999999998</v>
      </c>
      <c r="H299" s="7" t="s">
        <v>44</v>
      </c>
      <c r="I299" s="5">
        <f t="shared" ref="I299" si="63">E383+E384+E385+E386+E387+E388+E389+E390+E391+E392</f>
        <v>1610.3999999999999</v>
      </c>
      <c r="J299" s="6">
        <f t="shared" si="50"/>
        <v>1.6103999999999998</v>
      </c>
      <c r="K299" s="7" t="s">
        <v>44</v>
      </c>
      <c r="M299" s="5"/>
      <c r="N299" s="6"/>
      <c r="O299" s="6"/>
      <c r="P299" s="6"/>
      <c r="Q299" s="7"/>
      <c r="R299" s="5"/>
      <c r="S299" s="6"/>
      <c r="T299" s="6"/>
      <c r="U299" s="6"/>
      <c r="V299" s="6"/>
      <c r="W299" s="5"/>
      <c r="X299" s="6"/>
      <c r="Y299" s="6"/>
      <c r="Z299" s="6"/>
      <c r="AA299" s="6"/>
      <c r="AB299" s="5"/>
      <c r="AC299" s="6"/>
      <c r="AD299" s="6"/>
      <c r="AE299" s="6"/>
      <c r="AF299" s="6"/>
      <c r="AG299" s="5"/>
      <c r="AH299" s="6"/>
      <c r="AI299" s="6"/>
      <c r="AJ299" s="6"/>
      <c r="AK299" s="7"/>
    </row>
    <row r="300" spans="1:37" ht="15.75" hidden="1" thickBot="1" x14ac:dyDescent="0.3">
      <c r="A300" t="s">
        <v>167</v>
      </c>
      <c r="B300">
        <v>1990</v>
      </c>
      <c r="C300" t="s">
        <v>10</v>
      </c>
      <c r="D300" t="s">
        <v>27</v>
      </c>
      <c r="E300">
        <v>0</v>
      </c>
      <c r="F300" s="8">
        <f t="shared" ref="F300" si="64">+E405+E406+E407+E408+E409+E410+E411+E412+E413</f>
        <v>2346.6999999999998</v>
      </c>
      <c r="G300" s="5">
        <f t="shared" si="48"/>
        <v>2.3466999999999998</v>
      </c>
      <c r="H300" s="7" t="s">
        <v>45</v>
      </c>
      <c r="I300" s="5">
        <f t="shared" ref="I300" si="65">E404+E405+E406+E407+E408+E409+E410+E411+E412+E413</f>
        <v>2924.9999999999995</v>
      </c>
      <c r="J300" s="6">
        <f t="shared" si="50"/>
        <v>2.9249999999999994</v>
      </c>
      <c r="K300" s="7" t="s">
        <v>45</v>
      </c>
      <c r="M300" s="5"/>
      <c r="N300" s="6"/>
      <c r="O300" s="6"/>
      <c r="P300" s="6"/>
      <c r="Q300" s="7"/>
      <c r="R300" s="5"/>
      <c r="S300" s="6"/>
      <c r="T300" s="6"/>
      <c r="U300" s="6"/>
      <c r="V300" s="6"/>
      <c r="W300" s="5"/>
      <c r="X300" s="6"/>
      <c r="Y300" s="6"/>
      <c r="Z300" s="6"/>
      <c r="AA300" s="6"/>
      <c r="AB300" s="5"/>
      <c r="AC300" s="6"/>
      <c r="AD300" s="6"/>
      <c r="AE300" s="6"/>
      <c r="AF300" s="6"/>
      <c r="AG300" s="5"/>
      <c r="AH300" s="6"/>
      <c r="AI300" s="6"/>
      <c r="AJ300" s="6"/>
      <c r="AK300" s="7"/>
    </row>
    <row r="301" spans="1:37" ht="15.75" hidden="1" thickBot="1" x14ac:dyDescent="0.3">
      <c r="A301" t="s">
        <v>167</v>
      </c>
      <c r="B301">
        <v>1990</v>
      </c>
      <c r="C301" t="s">
        <v>11</v>
      </c>
      <c r="D301" t="s">
        <v>27</v>
      </c>
      <c r="E301">
        <v>0</v>
      </c>
      <c r="F301" s="8">
        <f t="shared" ref="F301" si="66">E426+E427+E428+E429+E430+E431+E432+E433+E434</f>
        <v>2042.7</v>
      </c>
      <c r="G301" s="5">
        <f t="shared" si="48"/>
        <v>2.0427</v>
      </c>
      <c r="H301" s="7" t="s">
        <v>46</v>
      </c>
      <c r="I301" s="5">
        <f t="shared" ref="I301" si="67">E425+E426+E427+E428+E429+E430+E431+E432+E433+E434</f>
        <v>2126.3000000000002</v>
      </c>
      <c r="J301" s="6">
        <f t="shared" si="50"/>
        <v>2.1263000000000001</v>
      </c>
      <c r="K301" s="7" t="s">
        <v>46</v>
      </c>
      <c r="M301" s="5"/>
      <c r="N301" s="6"/>
      <c r="O301" s="6"/>
      <c r="P301" s="6"/>
      <c r="Q301" s="7"/>
      <c r="R301" s="5"/>
      <c r="S301" s="6"/>
      <c r="T301" s="6"/>
      <c r="U301" s="6"/>
      <c r="V301" s="6"/>
      <c r="W301" s="5"/>
      <c r="X301" s="6"/>
      <c r="Y301" s="6"/>
      <c r="Z301" s="6"/>
      <c r="AA301" s="6"/>
      <c r="AB301" s="5"/>
      <c r="AC301" s="6"/>
      <c r="AD301" s="6"/>
      <c r="AE301" s="6"/>
      <c r="AF301" s="6"/>
      <c r="AG301" s="5"/>
      <c r="AH301" s="6"/>
      <c r="AI301" s="6"/>
      <c r="AJ301" s="6"/>
      <c r="AK301" s="7"/>
    </row>
    <row r="302" spans="1:37" ht="15.75" hidden="1" thickBot="1" x14ac:dyDescent="0.3">
      <c r="A302" t="s">
        <v>167</v>
      </c>
      <c r="B302">
        <v>1990</v>
      </c>
      <c r="C302" t="s">
        <v>12</v>
      </c>
      <c r="D302" t="s">
        <v>27</v>
      </c>
      <c r="E302">
        <v>0</v>
      </c>
      <c r="F302" s="8">
        <f t="shared" ref="F302" si="68">E330+E331+E332+E333+E334+E335+E336+E337+E351+E352+E353+E354+E355+E356+E357+E358+E372+E373+E374+E375+E376+E377+E378+E379+E393+E394+E395+E396+E397+E398+E399+E400+E414+E415+E416+E417+E418+E419+E420+E421+E435+E436+E437+E438+E439+E440+E441+E442</f>
        <v>1426.8999999999996</v>
      </c>
      <c r="G302" s="9">
        <f t="shared" si="48"/>
        <v>1.4268999999999996</v>
      </c>
      <c r="H302" s="11" t="s">
        <v>72</v>
      </c>
      <c r="I302" s="9">
        <f t="shared" ref="I302" si="69">E330+E331+E332+E333+E334+E335+E336+E337+E351+E352+E353+E354+E355+E356+E357+E358+E372+E373+E374+E375+E376+E377+E378+E379+E393+E394+E395+E396+E397+E398+E399+E400+E414+E415+E416+E417+E418+E419+E420+E421+E435+E436+E437+E438+E439+E440+E441+E442</f>
        <v>1426.8999999999996</v>
      </c>
      <c r="J302" s="10">
        <f t="shared" si="50"/>
        <v>1.4268999999999996</v>
      </c>
      <c r="K302" s="11" t="s">
        <v>72</v>
      </c>
      <c r="M302" s="9"/>
      <c r="N302" s="10"/>
      <c r="O302" s="10"/>
      <c r="P302" s="10"/>
      <c r="Q302" s="11"/>
      <c r="R302" s="9"/>
      <c r="S302" s="10"/>
      <c r="T302" s="10"/>
      <c r="U302" s="10"/>
      <c r="V302" s="10"/>
      <c r="W302" s="9"/>
      <c r="X302" s="10"/>
      <c r="Y302" s="10"/>
      <c r="Z302" s="10"/>
      <c r="AA302" s="10"/>
      <c r="AB302" s="9"/>
      <c r="AC302" s="10"/>
      <c r="AD302" s="10"/>
      <c r="AE302" s="10"/>
      <c r="AF302" s="10"/>
      <c r="AG302" s="9"/>
      <c r="AH302" s="10"/>
      <c r="AI302" s="10"/>
      <c r="AJ302" s="10"/>
      <c r="AK302" s="11"/>
    </row>
    <row r="303" spans="1:37" ht="15.75" hidden="1" thickBot="1" x14ac:dyDescent="0.3">
      <c r="A303" t="s">
        <v>167</v>
      </c>
      <c r="B303">
        <v>1990</v>
      </c>
      <c r="C303" t="s">
        <v>13</v>
      </c>
      <c r="D303" t="s">
        <v>27</v>
      </c>
      <c r="E303">
        <v>0</v>
      </c>
      <c r="F303" s="8"/>
    </row>
    <row r="304" spans="1:37" ht="15.75" hidden="1" thickBot="1" x14ac:dyDescent="0.3">
      <c r="A304" t="s">
        <v>167</v>
      </c>
      <c r="B304">
        <v>1990</v>
      </c>
      <c r="C304" t="s">
        <v>14</v>
      </c>
      <c r="D304" t="s">
        <v>27</v>
      </c>
      <c r="E304">
        <v>0</v>
      </c>
      <c r="F304" s="8"/>
      <c r="H304" s="20" t="s">
        <v>62</v>
      </c>
      <c r="I304" s="19">
        <f t="shared" ref="I304" si="70">E330+E331+E332+E333+E334+E335+E336+E337+E351+E352+E353+E354+E355+E356+E357+E358</f>
        <v>1032.5999999999999</v>
      </c>
      <c r="J304" s="19">
        <f t="shared" ref="J304:J308" si="71">I304/1000</f>
        <v>1.0326</v>
      </c>
      <c r="K304" s="18" t="s">
        <v>43</v>
      </c>
    </row>
    <row r="305" spans="1:11" ht="15.75" hidden="1" thickBot="1" x14ac:dyDescent="0.3">
      <c r="A305" t="s">
        <v>167</v>
      </c>
      <c r="B305">
        <v>1990</v>
      </c>
      <c r="C305" t="s">
        <v>15</v>
      </c>
      <c r="D305" t="s">
        <v>27</v>
      </c>
      <c r="E305">
        <v>0</v>
      </c>
      <c r="F305" s="8"/>
      <c r="H305" s="5"/>
      <c r="I305" s="6">
        <f t="shared" ref="I305" si="72">E372+E373+E374+E375+E376+E377+E378+E379</f>
        <v>295.5</v>
      </c>
      <c r="J305" s="6">
        <f t="shared" si="71"/>
        <v>0.29549999999999998</v>
      </c>
      <c r="K305" s="7" t="s">
        <v>30</v>
      </c>
    </row>
    <row r="306" spans="1:11" ht="15.75" hidden="1" thickBot="1" x14ac:dyDescent="0.3">
      <c r="A306" t="s">
        <v>167</v>
      </c>
      <c r="B306">
        <v>1990</v>
      </c>
      <c r="C306" t="s">
        <v>16</v>
      </c>
      <c r="D306" t="s">
        <v>27</v>
      </c>
      <c r="E306">
        <v>0</v>
      </c>
      <c r="F306" s="8"/>
      <c r="H306" s="5"/>
      <c r="I306" s="6">
        <f t="shared" ref="I306" si="73">E393+E394+E395+E396+E397+E398+E399+E400</f>
        <v>26.100000000000005</v>
      </c>
      <c r="J306" s="6">
        <f t="shared" si="71"/>
        <v>2.6100000000000005E-2</v>
      </c>
      <c r="K306" s="7" t="s">
        <v>44</v>
      </c>
    </row>
    <row r="307" spans="1:11" ht="15.75" hidden="1" thickBot="1" x14ac:dyDescent="0.3">
      <c r="A307" t="s">
        <v>167</v>
      </c>
      <c r="B307">
        <v>1990</v>
      </c>
      <c r="C307" t="s">
        <v>17</v>
      </c>
      <c r="D307" t="s">
        <v>27</v>
      </c>
      <c r="E307">
        <v>0</v>
      </c>
      <c r="F307" s="8"/>
      <c r="H307" s="5"/>
      <c r="I307" s="6">
        <f t="shared" ref="I307" si="74">E414+E415+E416+E417+E418+E419+E420+E421</f>
        <v>42.300000000000004</v>
      </c>
      <c r="J307" s="6">
        <f t="shared" si="71"/>
        <v>4.2300000000000004E-2</v>
      </c>
      <c r="K307" s="7" t="s">
        <v>45</v>
      </c>
    </row>
    <row r="308" spans="1:11" ht="15.75" hidden="1" thickBot="1" x14ac:dyDescent="0.3">
      <c r="A308" t="s">
        <v>167</v>
      </c>
      <c r="B308">
        <v>1990</v>
      </c>
      <c r="C308" t="s">
        <v>18</v>
      </c>
      <c r="D308" t="s">
        <v>27</v>
      </c>
      <c r="E308">
        <v>0</v>
      </c>
      <c r="F308" s="8"/>
      <c r="H308" s="9"/>
      <c r="I308" s="10">
        <f t="shared" ref="I308" si="75">E435+E436+E437+E438+E439+E440+E441+E442</f>
        <v>30.400000000000002</v>
      </c>
      <c r="J308" s="10">
        <f t="shared" si="71"/>
        <v>3.0400000000000003E-2</v>
      </c>
      <c r="K308" s="11" t="s">
        <v>46</v>
      </c>
    </row>
    <row r="309" spans="1:11" ht="15.75" hidden="1" thickBot="1" x14ac:dyDescent="0.3">
      <c r="A309" t="s">
        <v>167</v>
      </c>
      <c r="B309">
        <v>1990</v>
      </c>
      <c r="C309" t="s">
        <v>19</v>
      </c>
      <c r="D309" t="s">
        <v>27</v>
      </c>
      <c r="E309">
        <v>0</v>
      </c>
      <c r="F309" s="8"/>
    </row>
    <row r="310" spans="1:11" ht="15.75" hidden="1" thickBot="1" x14ac:dyDescent="0.3">
      <c r="A310" t="s">
        <v>167</v>
      </c>
      <c r="B310">
        <v>1990</v>
      </c>
      <c r="C310" t="s">
        <v>20</v>
      </c>
      <c r="D310" t="s">
        <v>27</v>
      </c>
      <c r="E310">
        <v>0</v>
      </c>
      <c r="F310" s="8"/>
    </row>
    <row r="311" spans="1:11" ht="15.75" hidden="1" thickBot="1" x14ac:dyDescent="0.3">
      <c r="A311" t="s">
        <v>167</v>
      </c>
      <c r="B311">
        <v>1990</v>
      </c>
      <c r="C311" t="s">
        <v>21</v>
      </c>
      <c r="D311" t="s">
        <v>27</v>
      </c>
      <c r="E311">
        <v>0</v>
      </c>
      <c r="F311" s="8"/>
      <c r="H311" s="20" t="s">
        <v>73</v>
      </c>
      <c r="I311" s="19">
        <f t="shared" ref="I311" si="76">SUM(E321:E324)+SUM(E342:E345)</f>
        <v>3064.3</v>
      </c>
      <c r="J311" s="19">
        <f t="shared" ref="J311:J316" si="77">I311/1000</f>
        <v>3.0643000000000002</v>
      </c>
      <c r="K311" s="18" t="s">
        <v>43</v>
      </c>
    </row>
    <row r="312" spans="1:11" ht="15.75" hidden="1" thickBot="1" x14ac:dyDescent="0.3">
      <c r="A312" t="s">
        <v>167</v>
      </c>
      <c r="B312">
        <v>1990</v>
      </c>
      <c r="C312" t="s">
        <v>22</v>
      </c>
      <c r="D312" t="s">
        <v>27</v>
      </c>
      <c r="E312">
        <v>0</v>
      </c>
      <c r="F312" s="8"/>
      <c r="H312" s="5"/>
      <c r="I312" s="6">
        <f t="shared" ref="I312" si="78">SUM(E363:E366)</f>
        <v>3602.3</v>
      </c>
      <c r="J312" s="6">
        <f t="shared" si="77"/>
        <v>3.6023000000000001</v>
      </c>
      <c r="K312" s="7" t="s">
        <v>30</v>
      </c>
    </row>
    <row r="313" spans="1:11" ht="15.75" hidden="1" thickBot="1" x14ac:dyDescent="0.3">
      <c r="A313" t="s">
        <v>167</v>
      </c>
      <c r="B313">
        <v>1990</v>
      </c>
      <c r="C313" t="s">
        <v>23</v>
      </c>
      <c r="D313" t="s">
        <v>27</v>
      </c>
      <c r="E313">
        <v>0</v>
      </c>
      <c r="F313" s="8"/>
      <c r="H313" s="5"/>
      <c r="I313" s="6">
        <f t="shared" ref="I313" si="79">SUM(E384:E387)</f>
        <v>677.8</v>
      </c>
      <c r="J313" s="6">
        <f t="shared" si="77"/>
        <v>0.67779999999999996</v>
      </c>
      <c r="K313" s="7" t="s">
        <v>44</v>
      </c>
    </row>
    <row r="314" spans="1:11" ht="15.75" hidden="1" thickBot="1" x14ac:dyDescent="0.3">
      <c r="A314" t="s">
        <v>167</v>
      </c>
      <c r="B314">
        <v>1990</v>
      </c>
      <c r="C314" t="s">
        <v>24</v>
      </c>
      <c r="D314" t="s">
        <v>27</v>
      </c>
      <c r="E314">
        <v>0</v>
      </c>
      <c r="F314" s="8"/>
      <c r="H314" s="5"/>
      <c r="I314" s="6">
        <f t="shared" ref="I314" si="80">SUM(E405:E408)</f>
        <v>2010</v>
      </c>
      <c r="J314" s="6">
        <f t="shared" si="77"/>
        <v>2.0099999999999998</v>
      </c>
      <c r="K314" s="7" t="s">
        <v>45</v>
      </c>
    </row>
    <row r="315" spans="1:11" ht="15.75" hidden="1" thickBot="1" x14ac:dyDescent="0.3">
      <c r="A315" t="s">
        <v>167</v>
      </c>
      <c r="B315">
        <v>1990</v>
      </c>
      <c r="C315" t="s">
        <v>25</v>
      </c>
      <c r="D315" t="s">
        <v>27</v>
      </c>
      <c r="E315">
        <v>0</v>
      </c>
      <c r="F315" s="8"/>
      <c r="H315" s="9"/>
      <c r="I315" s="10">
        <f t="shared" ref="I315" si="81">SUM(E426:E429)</f>
        <v>1646.9</v>
      </c>
      <c r="J315" s="10">
        <f t="shared" si="77"/>
        <v>1.6469</v>
      </c>
      <c r="K315" s="11" t="s">
        <v>46</v>
      </c>
    </row>
    <row r="316" spans="1:11" ht="15.75" hidden="1" thickBot="1" x14ac:dyDescent="0.3">
      <c r="A316" t="s">
        <v>167</v>
      </c>
      <c r="B316">
        <v>1990</v>
      </c>
      <c r="C316" t="s">
        <v>26</v>
      </c>
      <c r="D316" t="s">
        <v>27</v>
      </c>
      <c r="E316">
        <v>0</v>
      </c>
      <c r="F316" s="8"/>
      <c r="I316">
        <f t="shared" ref="I316" si="82">SUM(E325:E337)+SUM(E346:E358)+SUM(E367:E379)+SUM(E388:E400)+SUM(E409:E421)+SUM(E430:E442)</f>
        <v>6627.0999999999995</v>
      </c>
      <c r="J316" s="6">
        <f t="shared" si="77"/>
        <v>6.6270999999999995</v>
      </c>
      <c r="K316" s="6" t="s">
        <v>74</v>
      </c>
    </row>
    <row r="317" spans="1:11" ht="15.75" hidden="1" thickBot="1" x14ac:dyDescent="0.3">
      <c r="A317" t="s">
        <v>167</v>
      </c>
      <c r="B317">
        <v>1990</v>
      </c>
      <c r="C317" t="s">
        <v>6</v>
      </c>
      <c r="D317" t="s">
        <v>28</v>
      </c>
      <c r="E317">
        <v>0</v>
      </c>
      <c r="F317" s="8"/>
    </row>
    <row r="318" spans="1:11" ht="15.75" hidden="1" thickBot="1" x14ac:dyDescent="0.3">
      <c r="A318" t="s">
        <v>167</v>
      </c>
      <c r="B318">
        <v>1990</v>
      </c>
      <c r="C318" t="s">
        <v>7</v>
      </c>
      <c r="D318" t="s">
        <v>28</v>
      </c>
      <c r="E318">
        <v>0</v>
      </c>
      <c r="F318" s="8"/>
    </row>
    <row r="319" spans="1:11" ht="15.75" hidden="1" thickBot="1" x14ac:dyDescent="0.3">
      <c r="A319" t="s">
        <v>167</v>
      </c>
      <c r="B319">
        <v>1990</v>
      </c>
      <c r="C319" t="s">
        <v>8</v>
      </c>
      <c r="D319" t="s">
        <v>28</v>
      </c>
      <c r="E319">
        <v>0</v>
      </c>
      <c r="F319" s="8"/>
    </row>
    <row r="320" spans="1:11" ht="15.75" hidden="1" thickBot="1" x14ac:dyDescent="0.3">
      <c r="A320" t="s">
        <v>167</v>
      </c>
      <c r="B320">
        <v>1990</v>
      </c>
      <c r="C320" t="s">
        <v>9</v>
      </c>
      <c r="D320" t="s">
        <v>28</v>
      </c>
      <c r="E320">
        <v>223.3</v>
      </c>
      <c r="F320" s="8"/>
    </row>
    <row r="321" spans="1:6" ht="15.75" hidden="1" thickBot="1" x14ac:dyDescent="0.3">
      <c r="A321" t="s">
        <v>167</v>
      </c>
      <c r="B321">
        <v>1990</v>
      </c>
      <c r="C321" t="s">
        <v>10</v>
      </c>
      <c r="D321" t="s">
        <v>28</v>
      </c>
      <c r="E321">
        <v>217.5</v>
      </c>
      <c r="F321" s="8"/>
    </row>
    <row r="322" spans="1:6" ht="15.75" hidden="1" thickBot="1" x14ac:dyDescent="0.3">
      <c r="A322" t="s">
        <v>167</v>
      </c>
      <c r="B322">
        <v>1990</v>
      </c>
      <c r="C322" t="s">
        <v>11</v>
      </c>
      <c r="D322" t="s">
        <v>28</v>
      </c>
      <c r="E322">
        <v>204.6</v>
      </c>
      <c r="F322" s="8"/>
    </row>
    <row r="323" spans="1:6" ht="15.75" hidden="1" thickBot="1" x14ac:dyDescent="0.3">
      <c r="A323" t="s">
        <v>167</v>
      </c>
      <c r="B323">
        <v>1990</v>
      </c>
      <c r="C323" t="s">
        <v>12</v>
      </c>
      <c r="D323" t="s">
        <v>28</v>
      </c>
      <c r="E323">
        <v>220.6</v>
      </c>
      <c r="F323" s="8"/>
    </row>
    <row r="324" spans="1:6" ht="15.75" hidden="1" thickBot="1" x14ac:dyDescent="0.3">
      <c r="A324" t="s">
        <v>167</v>
      </c>
      <c r="B324">
        <v>1990</v>
      </c>
      <c r="C324" t="s">
        <v>13</v>
      </c>
      <c r="D324" t="s">
        <v>28</v>
      </c>
      <c r="E324">
        <v>232.3</v>
      </c>
      <c r="F324" s="8"/>
    </row>
    <row r="325" spans="1:6" ht="15.75" hidden="1" thickBot="1" x14ac:dyDescent="0.3">
      <c r="A325" t="s">
        <v>167</v>
      </c>
      <c r="B325">
        <v>1990</v>
      </c>
      <c r="C325" t="s">
        <v>14</v>
      </c>
      <c r="D325" t="s">
        <v>28</v>
      </c>
      <c r="E325">
        <v>230</v>
      </c>
      <c r="F325" s="8"/>
    </row>
    <row r="326" spans="1:6" ht="15.75" hidden="1" thickBot="1" x14ac:dyDescent="0.3">
      <c r="A326" t="s">
        <v>167</v>
      </c>
      <c r="B326">
        <v>1990</v>
      </c>
      <c r="C326" t="s">
        <v>15</v>
      </c>
      <c r="D326" t="s">
        <v>28</v>
      </c>
      <c r="E326">
        <v>220.5</v>
      </c>
      <c r="F326" s="8"/>
    </row>
    <row r="327" spans="1:6" ht="15.75" hidden="1" thickBot="1" x14ac:dyDescent="0.3">
      <c r="A327" t="s">
        <v>167</v>
      </c>
      <c r="B327">
        <v>1990</v>
      </c>
      <c r="C327" t="s">
        <v>16</v>
      </c>
      <c r="D327" t="s">
        <v>28</v>
      </c>
      <c r="E327">
        <v>229.9</v>
      </c>
      <c r="F327" s="8"/>
    </row>
    <row r="328" spans="1:6" ht="15.75" hidden="1" thickBot="1" x14ac:dyDescent="0.3">
      <c r="A328" t="s">
        <v>167</v>
      </c>
      <c r="B328">
        <v>1990</v>
      </c>
      <c r="C328" t="s">
        <v>17</v>
      </c>
      <c r="D328" t="s">
        <v>28</v>
      </c>
      <c r="E328">
        <v>227.2</v>
      </c>
      <c r="F328" s="8"/>
    </row>
    <row r="329" spans="1:6" ht="15.75" hidden="1" thickBot="1" x14ac:dyDescent="0.3">
      <c r="A329" t="s">
        <v>167</v>
      </c>
      <c r="B329">
        <v>1990</v>
      </c>
      <c r="C329" t="s">
        <v>18</v>
      </c>
      <c r="D329" t="s">
        <v>28</v>
      </c>
      <c r="E329">
        <v>213.4</v>
      </c>
      <c r="F329" s="8"/>
    </row>
    <row r="330" spans="1:6" ht="15.75" hidden="1" thickBot="1" x14ac:dyDescent="0.3">
      <c r="A330" t="s">
        <v>167</v>
      </c>
      <c r="B330">
        <v>1990</v>
      </c>
      <c r="C330" t="s">
        <v>19</v>
      </c>
      <c r="D330" t="s">
        <v>28</v>
      </c>
      <c r="E330">
        <v>180.2</v>
      </c>
      <c r="F330" s="8"/>
    </row>
    <row r="331" spans="1:6" ht="15.75" hidden="1" thickBot="1" x14ac:dyDescent="0.3">
      <c r="A331" t="s">
        <v>167</v>
      </c>
      <c r="B331">
        <v>1990</v>
      </c>
      <c r="C331" t="s">
        <v>20</v>
      </c>
      <c r="D331" t="s">
        <v>28</v>
      </c>
      <c r="E331">
        <v>148</v>
      </c>
      <c r="F331" s="8"/>
    </row>
    <row r="332" spans="1:6" ht="15.75" hidden="1" thickBot="1" x14ac:dyDescent="0.3">
      <c r="A332" t="s">
        <v>167</v>
      </c>
      <c r="B332">
        <v>1990</v>
      </c>
      <c r="C332" t="s">
        <v>21</v>
      </c>
      <c r="D332" t="s">
        <v>28</v>
      </c>
      <c r="E332">
        <v>114</v>
      </c>
      <c r="F332" s="8"/>
    </row>
    <row r="333" spans="1:6" ht="15.75" hidden="1" thickBot="1" x14ac:dyDescent="0.3">
      <c r="A333" t="s">
        <v>167</v>
      </c>
      <c r="B333">
        <v>1990</v>
      </c>
      <c r="C333" t="s">
        <v>22</v>
      </c>
      <c r="D333" t="s">
        <v>28</v>
      </c>
      <c r="E333">
        <v>70.099999999999994</v>
      </c>
      <c r="F333" s="8"/>
    </row>
    <row r="334" spans="1:6" ht="15.75" hidden="1" thickBot="1" x14ac:dyDescent="0.3">
      <c r="A334" t="s">
        <v>167</v>
      </c>
      <c r="B334">
        <v>1990</v>
      </c>
      <c r="C334" t="s">
        <v>23</v>
      </c>
      <c r="D334" t="s">
        <v>28</v>
      </c>
      <c r="E334">
        <v>32.700000000000003</v>
      </c>
      <c r="F334" s="8"/>
    </row>
    <row r="335" spans="1:6" ht="15.75" hidden="1" thickBot="1" x14ac:dyDescent="0.3">
      <c r="A335" t="s">
        <v>167</v>
      </c>
      <c r="B335">
        <v>1990</v>
      </c>
      <c r="C335" t="s">
        <v>24</v>
      </c>
      <c r="D335" t="s">
        <v>28</v>
      </c>
      <c r="E335">
        <v>10.8</v>
      </c>
      <c r="F335" s="8"/>
    </row>
    <row r="336" spans="1:6" ht="15.75" hidden="1" thickBot="1" x14ac:dyDescent="0.3">
      <c r="A336" t="s">
        <v>167</v>
      </c>
      <c r="B336">
        <v>1990</v>
      </c>
      <c r="C336" t="s">
        <v>25</v>
      </c>
      <c r="D336" t="s">
        <v>28</v>
      </c>
      <c r="E336">
        <v>2.2000000000000002</v>
      </c>
      <c r="F336" s="8"/>
    </row>
    <row r="337" spans="1:6" ht="15.75" hidden="1" thickBot="1" x14ac:dyDescent="0.3">
      <c r="A337" t="s">
        <v>167</v>
      </c>
      <c r="B337">
        <v>1990</v>
      </c>
      <c r="C337" t="s">
        <v>26</v>
      </c>
      <c r="D337" t="s">
        <v>28</v>
      </c>
      <c r="E337">
        <v>0.3</v>
      </c>
      <c r="F337" s="8"/>
    </row>
    <row r="338" spans="1:6" ht="15.75" hidden="1" thickBot="1" x14ac:dyDescent="0.3">
      <c r="A338" t="s">
        <v>167</v>
      </c>
      <c r="B338">
        <v>1990</v>
      </c>
      <c r="C338" t="s">
        <v>6</v>
      </c>
      <c r="D338" t="s">
        <v>29</v>
      </c>
      <c r="E338">
        <v>0</v>
      </c>
      <c r="F338" s="8"/>
    </row>
    <row r="339" spans="1:6" ht="15.75" hidden="1" thickBot="1" x14ac:dyDescent="0.3">
      <c r="A339" t="s">
        <v>167</v>
      </c>
      <c r="B339">
        <v>1990</v>
      </c>
      <c r="C339" t="s">
        <v>7</v>
      </c>
      <c r="D339" t="s">
        <v>29</v>
      </c>
      <c r="E339">
        <v>0</v>
      </c>
      <c r="F339" s="8"/>
    </row>
    <row r="340" spans="1:6" ht="15.75" hidden="1" thickBot="1" x14ac:dyDescent="0.3">
      <c r="A340" t="s">
        <v>167</v>
      </c>
      <c r="B340">
        <v>1990</v>
      </c>
      <c r="C340" t="s">
        <v>8</v>
      </c>
      <c r="D340" t="s">
        <v>29</v>
      </c>
      <c r="E340">
        <v>0</v>
      </c>
      <c r="F340" s="8"/>
    </row>
    <row r="341" spans="1:6" ht="15.75" hidden="1" thickBot="1" x14ac:dyDescent="0.3">
      <c r="A341" t="s">
        <v>167</v>
      </c>
      <c r="B341">
        <v>1990</v>
      </c>
      <c r="C341" t="s">
        <v>9</v>
      </c>
      <c r="D341" t="s">
        <v>29</v>
      </c>
      <c r="E341">
        <v>531.20000000000005</v>
      </c>
      <c r="F341" s="8"/>
    </row>
    <row r="342" spans="1:6" ht="15.75" hidden="1" thickBot="1" x14ac:dyDescent="0.3">
      <c r="A342" t="s">
        <v>167</v>
      </c>
      <c r="B342">
        <v>1990</v>
      </c>
      <c r="C342" t="s">
        <v>10</v>
      </c>
      <c r="D342" t="s">
        <v>29</v>
      </c>
      <c r="E342">
        <v>565.6</v>
      </c>
      <c r="F342" s="8"/>
    </row>
    <row r="343" spans="1:6" ht="15.75" hidden="1" thickBot="1" x14ac:dyDescent="0.3">
      <c r="A343" t="s">
        <v>167</v>
      </c>
      <c r="B343">
        <v>1990</v>
      </c>
      <c r="C343" t="s">
        <v>11</v>
      </c>
      <c r="D343" t="s">
        <v>29</v>
      </c>
      <c r="E343">
        <v>550.20000000000005</v>
      </c>
      <c r="F343" s="8"/>
    </row>
    <row r="344" spans="1:6" ht="15.75" hidden="1" thickBot="1" x14ac:dyDescent="0.3">
      <c r="A344" t="s">
        <v>167</v>
      </c>
      <c r="B344">
        <v>1990</v>
      </c>
      <c r="C344" t="s">
        <v>12</v>
      </c>
      <c r="D344" t="s">
        <v>29</v>
      </c>
      <c r="E344">
        <v>533.5</v>
      </c>
      <c r="F344" s="8"/>
    </row>
    <row r="345" spans="1:6" ht="15.75" hidden="1" thickBot="1" x14ac:dyDescent="0.3">
      <c r="A345" t="s">
        <v>167</v>
      </c>
      <c r="B345">
        <v>1990</v>
      </c>
      <c r="C345" t="s">
        <v>13</v>
      </c>
      <c r="D345" t="s">
        <v>29</v>
      </c>
      <c r="E345">
        <v>540</v>
      </c>
      <c r="F345" s="8"/>
    </row>
    <row r="346" spans="1:6" ht="15.75" hidden="1" thickBot="1" x14ac:dyDescent="0.3">
      <c r="A346" t="s">
        <v>167</v>
      </c>
      <c r="B346">
        <v>1990</v>
      </c>
      <c r="C346" t="s">
        <v>14</v>
      </c>
      <c r="D346" t="s">
        <v>29</v>
      </c>
      <c r="E346">
        <v>490.1</v>
      </c>
      <c r="F346" s="8"/>
    </row>
    <row r="347" spans="1:6" ht="15.75" hidden="1" thickBot="1" x14ac:dyDescent="0.3">
      <c r="A347" t="s">
        <v>167</v>
      </c>
      <c r="B347">
        <v>1990</v>
      </c>
      <c r="C347" t="s">
        <v>15</v>
      </c>
      <c r="D347" t="s">
        <v>29</v>
      </c>
      <c r="E347">
        <v>405.4</v>
      </c>
      <c r="F347" s="8"/>
    </row>
    <row r="348" spans="1:6" ht="15.75" hidden="1" thickBot="1" x14ac:dyDescent="0.3">
      <c r="A348" t="s">
        <v>167</v>
      </c>
      <c r="B348">
        <v>1990</v>
      </c>
      <c r="C348" t="s">
        <v>16</v>
      </c>
      <c r="D348" t="s">
        <v>29</v>
      </c>
      <c r="E348">
        <v>335.6</v>
      </c>
      <c r="F348" s="8"/>
    </row>
    <row r="349" spans="1:6" ht="15.75" hidden="1" thickBot="1" x14ac:dyDescent="0.3">
      <c r="A349" t="s">
        <v>167</v>
      </c>
      <c r="B349">
        <v>1990</v>
      </c>
      <c r="C349" t="s">
        <v>17</v>
      </c>
      <c r="D349" t="s">
        <v>29</v>
      </c>
      <c r="E349">
        <v>281.89999999999998</v>
      </c>
      <c r="F349" s="8"/>
    </row>
    <row r="350" spans="1:6" ht="15.75" hidden="1" thickBot="1" x14ac:dyDescent="0.3">
      <c r="A350" t="s">
        <v>167</v>
      </c>
      <c r="B350">
        <v>1990</v>
      </c>
      <c r="C350" t="s">
        <v>18</v>
      </c>
      <c r="D350" t="s">
        <v>29</v>
      </c>
      <c r="E350">
        <v>225.8</v>
      </c>
      <c r="F350" s="8"/>
    </row>
    <row r="351" spans="1:6" ht="15.75" hidden="1" thickBot="1" x14ac:dyDescent="0.3">
      <c r="A351" t="s">
        <v>167</v>
      </c>
      <c r="B351">
        <v>1990</v>
      </c>
      <c r="C351" t="s">
        <v>19</v>
      </c>
      <c r="D351" t="s">
        <v>29</v>
      </c>
      <c r="E351">
        <v>190.6</v>
      </c>
      <c r="F351" s="8"/>
    </row>
    <row r="352" spans="1:6" ht="15.75" hidden="1" thickBot="1" x14ac:dyDescent="0.3">
      <c r="A352" t="s">
        <v>167</v>
      </c>
      <c r="B352">
        <v>1990</v>
      </c>
      <c r="C352" t="s">
        <v>20</v>
      </c>
      <c r="D352" t="s">
        <v>29</v>
      </c>
      <c r="E352">
        <v>131.5</v>
      </c>
      <c r="F352" s="8"/>
    </row>
    <row r="353" spans="1:6" ht="15.75" hidden="1" thickBot="1" x14ac:dyDescent="0.3">
      <c r="A353" t="s">
        <v>167</v>
      </c>
      <c r="B353">
        <v>1990</v>
      </c>
      <c r="C353" t="s">
        <v>21</v>
      </c>
      <c r="D353" t="s">
        <v>29</v>
      </c>
      <c r="E353">
        <v>85.2</v>
      </c>
      <c r="F353" s="8"/>
    </row>
    <row r="354" spans="1:6" ht="15.75" hidden="1" thickBot="1" x14ac:dyDescent="0.3">
      <c r="A354" t="s">
        <v>167</v>
      </c>
      <c r="B354">
        <v>1990</v>
      </c>
      <c r="C354" t="s">
        <v>22</v>
      </c>
      <c r="D354" t="s">
        <v>29</v>
      </c>
      <c r="E354">
        <v>44</v>
      </c>
      <c r="F354" s="8"/>
    </row>
    <row r="355" spans="1:6" ht="15.75" hidden="1" thickBot="1" x14ac:dyDescent="0.3">
      <c r="A355" t="s">
        <v>167</v>
      </c>
      <c r="B355">
        <v>1990</v>
      </c>
      <c r="C355" t="s">
        <v>23</v>
      </c>
      <c r="D355" t="s">
        <v>29</v>
      </c>
      <c r="E355">
        <v>17.3</v>
      </c>
      <c r="F355" s="8"/>
    </row>
    <row r="356" spans="1:6" ht="15.75" hidden="1" thickBot="1" x14ac:dyDescent="0.3">
      <c r="A356" t="s">
        <v>167</v>
      </c>
      <c r="B356">
        <v>1990</v>
      </c>
      <c r="C356" t="s">
        <v>24</v>
      </c>
      <c r="D356" t="s">
        <v>29</v>
      </c>
      <c r="E356">
        <v>4.8</v>
      </c>
      <c r="F356" s="8"/>
    </row>
    <row r="357" spans="1:6" ht="15.75" hidden="1" thickBot="1" x14ac:dyDescent="0.3">
      <c r="A357" t="s">
        <v>167</v>
      </c>
      <c r="B357">
        <v>1990</v>
      </c>
      <c r="C357" t="s">
        <v>25</v>
      </c>
      <c r="D357" t="s">
        <v>29</v>
      </c>
      <c r="E357">
        <v>0.8</v>
      </c>
      <c r="F357" s="8"/>
    </row>
    <row r="358" spans="1:6" ht="15.75" hidden="1" thickBot="1" x14ac:dyDescent="0.3">
      <c r="A358" t="s">
        <v>167</v>
      </c>
      <c r="B358">
        <v>1990</v>
      </c>
      <c r="C358" t="s">
        <v>26</v>
      </c>
      <c r="D358" t="s">
        <v>29</v>
      </c>
      <c r="E358">
        <v>0.1</v>
      </c>
      <c r="F358" s="8"/>
    </row>
    <row r="359" spans="1:6" ht="15.75" hidden="1" thickBot="1" x14ac:dyDescent="0.3">
      <c r="A359" t="s">
        <v>167</v>
      </c>
      <c r="B359">
        <v>1990</v>
      </c>
      <c r="C359" t="s">
        <v>6</v>
      </c>
      <c r="D359" t="s">
        <v>30</v>
      </c>
      <c r="E359">
        <v>0</v>
      </c>
      <c r="F359" s="8"/>
    </row>
    <row r="360" spans="1:6" ht="15.75" hidden="1" thickBot="1" x14ac:dyDescent="0.3">
      <c r="A360" t="s">
        <v>167</v>
      </c>
      <c r="B360">
        <v>1990</v>
      </c>
      <c r="C360" t="s">
        <v>7</v>
      </c>
      <c r="D360" t="s">
        <v>30</v>
      </c>
      <c r="E360">
        <v>0</v>
      </c>
      <c r="F360" s="8"/>
    </row>
    <row r="361" spans="1:6" ht="15.75" hidden="1" thickBot="1" x14ac:dyDescent="0.3">
      <c r="A361" t="s">
        <v>167</v>
      </c>
      <c r="B361">
        <v>1990</v>
      </c>
      <c r="C361" t="s">
        <v>8</v>
      </c>
      <c r="D361" t="s">
        <v>30</v>
      </c>
      <c r="E361">
        <v>0</v>
      </c>
      <c r="F361" s="8"/>
    </row>
    <row r="362" spans="1:6" ht="15.75" hidden="1" thickBot="1" x14ac:dyDescent="0.3">
      <c r="A362" t="s">
        <v>167</v>
      </c>
      <c r="B362">
        <v>1990</v>
      </c>
      <c r="C362" t="s">
        <v>9</v>
      </c>
      <c r="D362" t="s">
        <v>30</v>
      </c>
      <c r="E362">
        <v>1278.5</v>
      </c>
      <c r="F362" s="8"/>
    </row>
    <row r="363" spans="1:6" ht="15.75" hidden="1" thickBot="1" x14ac:dyDescent="0.3">
      <c r="A363" t="s">
        <v>167</v>
      </c>
      <c r="B363">
        <v>1990</v>
      </c>
      <c r="C363" t="s">
        <v>10</v>
      </c>
      <c r="D363" t="s">
        <v>30</v>
      </c>
      <c r="E363">
        <v>1130.5</v>
      </c>
      <c r="F363" s="8"/>
    </row>
    <row r="364" spans="1:6" ht="15.75" hidden="1" thickBot="1" x14ac:dyDescent="0.3">
      <c r="A364" t="s">
        <v>167</v>
      </c>
      <c r="B364">
        <v>1990</v>
      </c>
      <c r="C364" t="s">
        <v>11</v>
      </c>
      <c r="D364" t="s">
        <v>30</v>
      </c>
      <c r="E364">
        <v>1039.2</v>
      </c>
      <c r="F364" s="8"/>
    </row>
    <row r="365" spans="1:6" ht="15.75" hidden="1" thickBot="1" x14ac:dyDescent="0.3">
      <c r="A365" t="s">
        <v>167</v>
      </c>
      <c r="B365">
        <v>1990</v>
      </c>
      <c r="C365" t="s">
        <v>12</v>
      </c>
      <c r="D365" t="s">
        <v>30</v>
      </c>
      <c r="E365">
        <v>787.8</v>
      </c>
      <c r="F365" s="8"/>
    </row>
    <row r="366" spans="1:6" ht="15.75" hidden="1" thickBot="1" x14ac:dyDescent="0.3">
      <c r="A366" t="s">
        <v>167</v>
      </c>
      <c r="B366">
        <v>1990</v>
      </c>
      <c r="C366" t="s">
        <v>13</v>
      </c>
      <c r="D366" t="s">
        <v>30</v>
      </c>
      <c r="E366">
        <v>644.79999999999995</v>
      </c>
      <c r="F366" s="8"/>
    </row>
    <row r="367" spans="1:6" ht="15.75" hidden="1" thickBot="1" x14ac:dyDescent="0.3">
      <c r="A367" t="s">
        <v>167</v>
      </c>
      <c r="B367">
        <v>1990</v>
      </c>
      <c r="C367" t="s">
        <v>14</v>
      </c>
      <c r="D367" t="s">
        <v>30</v>
      </c>
      <c r="E367">
        <v>478.8</v>
      </c>
      <c r="F367" s="8"/>
    </row>
    <row r="368" spans="1:6" ht="15.75" hidden="1" thickBot="1" x14ac:dyDescent="0.3">
      <c r="A368" t="s">
        <v>167</v>
      </c>
      <c r="B368">
        <v>1990</v>
      </c>
      <c r="C368" t="s">
        <v>15</v>
      </c>
      <c r="D368" t="s">
        <v>30</v>
      </c>
      <c r="E368">
        <v>328.4</v>
      </c>
      <c r="F368" s="8"/>
    </row>
    <row r="369" spans="1:6" ht="15.75" hidden="1" thickBot="1" x14ac:dyDescent="0.3">
      <c r="A369" t="s">
        <v>167</v>
      </c>
      <c r="B369">
        <v>1990</v>
      </c>
      <c r="C369" t="s">
        <v>16</v>
      </c>
      <c r="D369" t="s">
        <v>30</v>
      </c>
      <c r="E369">
        <v>253.4</v>
      </c>
      <c r="F369" s="8"/>
    </row>
    <row r="370" spans="1:6" ht="15.75" hidden="1" thickBot="1" x14ac:dyDescent="0.3">
      <c r="A370" t="s">
        <v>167</v>
      </c>
      <c r="B370">
        <v>1990</v>
      </c>
      <c r="C370" t="s">
        <v>17</v>
      </c>
      <c r="D370" t="s">
        <v>30</v>
      </c>
      <c r="E370">
        <v>200.1</v>
      </c>
      <c r="F370" s="8"/>
    </row>
    <row r="371" spans="1:6" ht="15.75" hidden="1" thickBot="1" x14ac:dyDescent="0.3">
      <c r="A371" t="s">
        <v>167</v>
      </c>
      <c r="B371">
        <v>1990</v>
      </c>
      <c r="C371" t="s">
        <v>18</v>
      </c>
      <c r="D371" t="s">
        <v>30</v>
      </c>
      <c r="E371">
        <v>162.9</v>
      </c>
      <c r="F371" s="8"/>
    </row>
    <row r="372" spans="1:6" ht="15.75" hidden="1" thickBot="1" x14ac:dyDescent="0.3">
      <c r="A372" t="s">
        <v>167</v>
      </c>
      <c r="B372">
        <v>1990</v>
      </c>
      <c r="C372" t="s">
        <v>19</v>
      </c>
      <c r="D372" t="s">
        <v>30</v>
      </c>
      <c r="E372">
        <v>128.80000000000001</v>
      </c>
      <c r="F372" s="8"/>
    </row>
    <row r="373" spans="1:6" ht="15.75" hidden="1" thickBot="1" x14ac:dyDescent="0.3">
      <c r="A373" t="s">
        <v>167</v>
      </c>
      <c r="B373">
        <v>1990</v>
      </c>
      <c r="C373" t="s">
        <v>20</v>
      </c>
      <c r="D373" t="s">
        <v>30</v>
      </c>
      <c r="E373">
        <v>82.1</v>
      </c>
      <c r="F373" s="8"/>
    </row>
    <row r="374" spans="1:6" ht="15.75" hidden="1" thickBot="1" x14ac:dyDescent="0.3">
      <c r="A374" t="s">
        <v>167</v>
      </c>
      <c r="B374">
        <v>1990</v>
      </c>
      <c r="C374" t="s">
        <v>21</v>
      </c>
      <c r="D374" t="s">
        <v>30</v>
      </c>
      <c r="E374">
        <v>49.4</v>
      </c>
      <c r="F374" s="8"/>
    </row>
    <row r="375" spans="1:6" ht="15.75" hidden="1" thickBot="1" x14ac:dyDescent="0.3">
      <c r="A375" t="s">
        <v>167</v>
      </c>
      <c r="B375">
        <v>1990</v>
      </c>
      <c r="C375" t="s">
        <v>22</v>
      </c>
      <c r="D375" t="s">
        <v>30</v>
      </c>
      <c r="E375">
        <v>23.8</v>
      </c>
      <c r="F375" s="8"/>
    </row>
    <row r="376" spans="1:6" ht="15.75" hidden="1" thickBot="1" x14ac:dyDescent="0.3">
      <c r="A376" t="s">
        <v>167</v>
      </c>
      <c r="B376">
        <v>1990</v>
      </c>
      <c r="C376" t="s">
        <v>23</v>
      </c>
      <c r="D376" t="s">
        <v>30</v>
      </c>
      <c r="E376">
        <v>8.6999999999999993</v>
      </c>
      <c r="F376" s="8"/>
    </row>
    <row r="377" spans="1:6" ht="15.75" hidden="1" thickBot="1" x14ac:dyDescent="0.3">
      <c r="A377" t="s">
        <v>167</v>
      </c>
      <c r="B377">
        <v>1990</v>
      </c>
      <c r="C377" t="s">
        <v>24</v>
      </c>
      <c r="D377" t="s">
        <v>30</v>
      </c>
      <c r="E377">
        <v>2.2999999999999998</v>
      </c>
      <c r="F377" s="8"/>
    </row>
    <row r="378" spans="1:6" ht="15.75" hidden="1" thickBot="1" x14ac:dyDescent="0.3">
      <c r="A378" t="s">
        <v>167</v>
      </c>
      <c r="B378">
        <v>1990</v>
      </c>
      <c r="C378" t="s">
        <v>25</v>
      </c>
      <c r="D378" t="s">
        <v>30</v>
      </c>
      <c r="E378">
        <v>0.4</v>
      </c>
      <c r="F378" s="8"/>
    </row>
    <row r="379" spans="1:6" ht="15.75" hidden="1" thickBot="1" x14ac:dyDescent="0.3">
      <c r="A379" t="s">
        <v>167</v>
      </c>
      <c r="B379">
        <v>1990</v>
      </c>
      <c r="C379" t="s">
        <v>26</v>
      </c>
      <c r="D379" t="s">
        <v>30</v>
      </c>
      <c r="E379">
        <v>0</v>
      </c>
      <c r="F379" s="8"/>
    </row>
    <row r="380" spans="1:6" ht="15.75" hidden="1" thickBot="1" x14ac:dyDescent="0.3">
      <c r="A380" t="s">
        <v>167</v>
      </c>
      <c r="B380">
        <v>1990</v>
      </c>
      <c r="C380" t="s">
        <v>6</v>
      </c>
      <c r="D380" t="s">
        <v>31</v>
      </c>
      <c r="E380">
        <v>0</v>
      </c>
      <c r="F380" s="8"/>
    </row>
    <row r="381" spans="1:6" ht="15.75" hidden="1" thickBot="1" x14ac:dyDescent="0.3">
      <c r="A381" t="s">
        <v>167</v>
      </c>
      <c r="B381">
        <v>1990</v>
      </c>
      <c r="C381" t="s">
        <v>7</v>
      </c>
      <c r="D381" t="s">
        <v>31</v>
      </c>
      <c r="E381">
        <v>0</v>
      </c>
      <c r="F381" s="8"/>
    </row>
    <row r="382" spans="1:6" ht="15.75" hidden="1" thickBot="1" x14ac:dyDescent="0.3">
      <c r="A382" t="s">
        <v>167</v>
      </c>
      <c r="B382">
        <v>1990</v>
      </c>
      <c r="C382" t="s">
        <v>8</v>
      </c>
      <c r="D382" t="s">
        <v>31</v>
      </c>
      <c r="E382">
        <v>0</v>
      </c>
      <c r="F382" s="8"/>
    </row>
    <row r="383" spans="1:6" ht="15.75" hidden="1" thickBot="1" x14ac:dyDescent="0.3">
      <c r="A383" t="s">
        <v>167</v>
      </c>
      <c r="B383">
        <v>1990</v>
      </c>
      <c r="C383" t="s">
        <v>9</v>
      </c>
      <c r="D383" t="s">
        <v>31</v>
      </c>
      <c r="E383">
        <v>748.3</v>
      </c>
      <c r="F383" s="8"/>
    </row>
    <row r="384" spans="1:6" ht="15.75" hidden="1" thickBot="1" x14ac:dyDescent="0.3">
      <c r="A384" t="s">
        <v>167</v>
      </c>
      <c r="B384">
        <v>1990</v>
      </c>
      <c r="C384" t="s">
        <v>10</v>
      </c>
      <c r="D384" t="s">
        <v>31</v>
      </c>
      <c r="E384">
        <v>224.1</v>
      </c>
      <c r="F384" s="8"/>
    </row>
    <row r="385" spans="1:6" ht="15.75" hidden="1" thickBot="1" x14ac:dyDescent="0.3">
      <c r="A385" t="s">
        <v>167</v>
      </c>
      <c r="B385">
        <v>1990</v>
      </c>
      <c r="C385" t="s">
        <v>11</v>
      </c>
      <c r="D385" t="s">
        <v>31</v>
      </c>
      <c r="E385">
        <v>163.19999999999999</v>
      </c>
      <c r="F385" s="8"/>
    </row>
    <row r="386" spans="1:6" ht="15.75" hidden="1" thickBot="1" x14ac:dyDescent="0.3">
      <c r="A386" t="s">
        <v>167</v>
      </c>
      <c r="B386">
        <v>1990</v>
      </c>
      <c r="C386" t="s">
        <v>12</v>
      </c>
      <c r="D386" t="s">
        <v>31</v>
      </c>
      <c r="E386">
        <v>172.8</v>
      </c>
      <c r="F386" s="8"/>
    </row>
    <row r="387" spans="1:6" ht="15.75" hidden="1" thickBot="1" x14ac:dyDescent="0.3">
      <c r="A387" t="s">
        <v>167</v>
      </c>
      <c r="B387">
        <v>1990</v>
      </c>
      <c r="C387" t="s">
        <v>13</v>
      </c>
      <c r="D387" t="s">
        <v>31</v>
      </c>
      <c r="E387">
        <v>117.7</v>
      </c>
      <c r="F387" s="8"/>
    </row>
    <row r="388" spans="1:6" ht="15.75" hidden="1" thickBot="1" x14ac:dyDescent="0.3">
      <c r="A388" t="s">
        <v>167</v>
      </c>
      <c r="B388">
        <v>1990</v>
      </c>
      <c r="C388" t="s">
        <v>14</v>
      </c>
      <c r="D388" t="s">
        <v>31</v>
      </c>
      <c r="E388">
        <v>74.2</v>
      </c>
      <c r="F388" s="8"/>
    </row>
    <row r="389" spans="1:6" ht="15.75" hidden="1" thickBot="1" x14ac:dyDescent="0.3">
      <c r="A389" t="s">
        <v>167</v>
      </c>
      <c r="B389">
        <v>1990</v>
      </c>
      <c r="C389" t="s">
        <v>15</v>
      </c>
      <c r="D389" t="s">
        <v>31</v>
      </c>
      <c r="E389">
        <v>44.1</v>
      </c>
      <c r="F389" s="8"/>
    </row>
    <row r="390" spans="1:6" ht="15.75" hidden="1" thickBot="1" x14ac:dyDescent="0.3">
      <c r="A390" t="s">
        <v>167</v>
      </c>
      <c r="B390">
        <v>1990</v>
      </c>
      <c r="C390" t="s">
        <v>16</v>
      </c>
      <c r="D390" t="s">
        <v>31</v>
      </c>
      <c r="E390">
        <v>28.1</v>
      </c>
      <c r="F390" s="8"/>
    </row>
    <row r="391" spans="1:6" ht="15.75" hidden="1" thickBot="1" x14ac:dyDescent="0.3">
      <c r="A391" t="s">
        <v>167</v>
      </c>
      <c r="B391">
        <v>1990</v>
      </c>
      <c r="C391" t="s">
        <v>17</v>
      </c>
      <c r="D391" t="s">
        <v>31</v>
      </c>
      <c r="E391">
        <v>21.4</v>
      </c>
      <c r="F391" s="8"/>
    </row>
    <row r="392" spans="1:6" ht="15.75" hidden="1" thickBot="1" x14ac:dyDescent="0.3">
      <c r="A392" t="s">
        <v>167</v>
      </c>
      <c r="B392">
        <v>1990</v>
      </c>
      <c r="C392" t="s">
        <v>18</v>
      </c>
      <c r="D392" t="s">
        <v>31</v>
      </c>
      <c r="E392">
        <v>16.5</v>
      </c>
      <c r="F392" s="8"/>
    </row>
    <row r="393" spans="1:6" ht="15.75" hidden="1" thickBot="1" x14ac:dyDescent="0.3">
      <c r="A393" t="s">
        <v>167</v>
      </c>
      <c r="B393">
        <v>1990</v>
      </c>
      <c r="C393" t="s">
        <v>19</v>
      </c>
      <c r="D393" t="s">
        <v>31</v>
      </c>
      <c r="E393">
        <v>12.4</v>
      </c>
      <c r="F393" s="8"/>
    </row>
    <row r="394" spans="1:6" ht="15.75" hidden="1" thickBot="1" x14ac:dyDescent="0.3">
      <c r="A394" t="s">
        <v>167</v>
      </c>
      <c r="B394">
        <v>1990</v>
      </c>
      <c r="C394" t="s">
        <v>20</v>
      </c>
      <c r="D394" t="s">
        <v>31</v>
      </c>
      <c r="E394">
        <v>7.2</v>
      </c>
      <c r="F394" s="8"/>
    </row>
    <row r="395" spans="1:6" ht="15.75" hidden="1" thickBot="1" x14ac:dyDescent="0.3">
      <c r="A395" t="s">
        <v>167</v>
      </c>
      <c r="B395">
        <v>1990</v>
      </c>
      <c r="C395" t="s">
        <v>21</v>
      </c>
      <c r="D395" t="s">
        <v>31</v>
      </c>
      <c r="E395">
        <v>4</v>
      </c>
      <c r="F395" s="8"/>
    </row>
    <row r="396" spans="1:6" ht="15.75" hidden="1" thickBot="1" x14ac:dyDescent="0.3">
      <c r="A396" t="s">
        <v>167</v>
      </c>
      <c r="B396">
        <v>1990</v>
      </c>
      <c r="C396" t="s">
        <v>22</v>
      </c>
      <c r="D396" t="s">
        <v>31</v>
      </c>
      <c r="E396">
        <v>1.8</v>
      </c>
      <c r="F396" s="8"/>
    </row>
    <row r="397" spans="1:6" ht="15.75" hidden="1" thickBot="1" x14ac:dyDescent="0.3">
      <c r="A397" t="s">
        <v>167</v>
      </c>
      <c r="B397">
        <v>1990</v>
      </c>
      <c r="C397" t="s">
        <v>23</v>
      </c>
      <c r="D397" t="s">
        <v>31</v>
      </c>
      <c r="E397">
        <v>0.6</v>
      </c>
      <c r="F397" s="8"/>
    </row>
    <row r="398" spans="1:6" ht="15.75" hidden="1" thickBot="1" x14ac:dyDescent="0.3">
      <c r="A398" t="s">
        <v>167</v>
      </c>
      <c r="B398">
        <v>1990</v>
      </c>
      <c r="C398" t="s">
        <v>24</v>
      </c>
      <c r="D398" t="s">
        <v>31</v>
      </c>
      <c r="E398">
        <v>0.1</v>
      </c>
      <c r="F398" s="8"/>
    </row>
    <row r="399" spans="1:6" ht="15.75" hidden="1" thickBot="1" x14ac:dyDescent="0.3">
      <c r="A399" t="s">
        <v>167</v>
      </c>
      <c r="B399">
        <v>1990</v>
      </c>
      <c r="C399" t="s">
        <v>25</v>
      </c>
      <c r="D399" t="s">
        <v>31</v>
      </c>
      <c r="E399">
        <v>0</v>
      </c>
      <c r="F399" s="8"/>
    </row>
    <row r="400" spans="1:6" ht="15.75" hidden="1" thickBot="1" x14ac:dyDescent="0.3">
      <c r="A400" t="s">
        <v>167</v>
      </c>
      <c r="B400">
        <v>1990</v>
      </c>
      <c r="C400" t="s">
        <v>26</v>
      </c>
      <c r="D400" t="s">
        <v>31</v>
      </c>
      <c r="E400">
        <v>0</v>
      </c>
      <c r="F400" s="8"/>
    </row>
    <row r="401" spans="1:6" ht="15.75" hidden="1" thickBot="1" x14ac:dyDescent="0.3">
      <c r="A401" t="s">
        <v>167</v>
      </c>
      <c r="B401">
        <v>1990</v>
      </c>
      <c r="C401" t="s">
        <v>6</v>
      </c>
      <c r="D401" t="s">
        <v>32</v>
      </c>
      <c r="E401">
        <v>0</v>
      </c>
      <c r="F401" s="8"/>
    </row>
    <row r="402" spans="1:6" ht="15.75" hidden="1" thickBot="1" x14ac:dyDescent="0.3">
      <c r="A402" t="s">
        <v>167</v>
      </c>
      <c r="B402">
        <v>1990</v>
      </c>
      <c r="C402" t="s">
        <v>7</v>
      </c>
      <c r="D402" t="s">
        <v>32</v>
      </c>
      <c r="E402">
        <v>0</v>
      </c>
      <c r="F402" s="8"/>
    </row>
    <row r="403" spans="1:6" ht="15.75" hidden="1" thickBot="1" x14ac:dyDescent="0.3">
      <c r="A403" t="s">
        <v>167</v>
      </c>
      <c r="B403">
        <v>1990</v>
      </c>
      <c r="C403" t="s">
        <v>8</v>
      </c>
      <c r="D403" t="s">
        <v>32</v>
      </c>
      <c r="E403">
        <v>0</v>
      </c>
      <c r="F403" s="8"/>
    </row>
    <row r="404" spans="1:6" ht="15.75" hidden="1" thickBot="1" x14ac:dyDescent="0.3">
      <c r="A404" t="s">
        <v>167</v>
      </c>
      <c r="B404">
        <v>1990</v>
      </c>
      <c r="C404" t="s">
        <v>9</v>
      </c>
      <c r="D404" t="s">
        <v>32</v>
      </c>
      <c r="E404">
        <v>578.29999999999995</v>
      </c>
      <c r="F404" s="8"/>
    </row>
    <row r="405" spans="1:6" ht="15.75" hidden="1" thickBot="1" x14ac:dyDescent="0.3">
      <c r="A405" t="s">
        <v>167</v>
      </c>
      <c r="B405">
        <v>1990</v>
      </c>
      <c r="C405" t="s">
        <v>10</v>
      </c>
      <c r="D405" t="s">
        <v>32</v>
      </c>
      <c r="E405">
        <v>832</v>
      </c>
      <c r="F405" s="8"/>
    </row>
    <row r="406" spans="1:6" ht="15.75" hidden="1" thickBot="1" x14ac:dyDescent="0.3">
      <c r="A406" t="s">
        <v>167</v>
      </c>
      <c r="B406">
        <v>1990</v>
      </c>
      <c r="C406" t="s">
        <v>11</v>
      </c>
      <c r="D406" t="s">
        <v>32</v>
      </c>
      <c r="E406">
        <v>560.29999999999995</v>
      </c>
      <c r="F406" s="8"/>
    </row>
    <row r="407" spans="1:6" ht="15.75" hidden="1" thickBot="1" x14ac:dyDescent="0.3">
      <c r="A407" t="s">
        <v>167</v>
      </c>
      <c r="B407">
        <v>1990</v>
      </c>
      <c r="C407" t="s">
        <v>12</v>
      </c>
      <c r="D407" t="s">
        <v>32</v>
      </c>
      <c r="E407">
        <v>382</v>
      </c>
      <c r="F407" s="8"/>
    </row>
    <row r="408" spans="1:6" ht="15.75" hidden="1" thickBot="1" x14ac:dyDescent="0.3">
      <c r="A408" t="s">
        <v>167</v>
      </c>
      <c r="B408">
        <v>1990</v>
      </c>
      <c r="C408" t="s">
        <v>13</v>
      </c>
      <c r="D408" t="s">
        <v>32</v>
      </c>
      <c r="E408">
        <v>235.7</v>
      </c>
      <c r="F408" s="8"/>
    </row>
    <row r="409" spans="1:6" ht="15.75" hidden="1" thickBot="1" x14ac:dyDescent="0.3">
      <c r="A409" t="s">
        <v>167</v>
      </c>
      <c r="B409">
        <v>1990</v>
      </c>
      <c r="C409" t="s">
        <v>14</v>
      </c>
      <c r="D409" t="s">
        <v>32</v>
      </c>
      <c r="E409">
        <v>137.5</v>
      </c>
      <c r="F409" s="8"/>
    </row>
    <row r="410" spans="1:6" ht="15.75" hidden="1" thickBot="1" x14ac:dyDescent="0.3">
      <c r="A410" t="s">
        <v>167</v>
      </c>
      <c r="B410">
        <v>1990</v>
      </c>
      <c r="C410" t="s">
        <v>15</v>
      </c>
      <c r="D410" t="s">
        <v>32</v>
      </c>
      <c r="E410">
        <v>82.9</v>
      </c>
      <c r="F410" s="8"/>
    </row>
    <row r="411" spans="1:6" ht="15.75" hidden="1" thickBot="1" x14ac:dyDescent="0.3">
      <c r="A411" t="s">
        <v>167</v>
      </c>
      <c r="B411">
        <v>1990</v>
      </c>
      <c r="C411" t="s">
        <v>16</v>
      </c>
      <c r="D411" t="s">
        <v>32</v>
      </c>
      <c r="E411">
        <v>52.1</v>
      </c>
      <c r="F411" s="8"/>
    </row>
    <row r="412" spans="1:6" ht="15.75" hidden="1" thickBot="1" x14ac:dyDescent="0.3">
      <c r="A412" t="s">
        <v>167</v>
      </c>
      <c r="B412">
        <v>1990</v>
      </c>
      <c r="C412" t="s">
        <v>17</v>
      </c>
      <c r="D412" t="s">
        <v>32</v>
      </c>
      <c r="E412">
        <v>36.1</v>
      </c>
      <c r="F412" s="8"/>
    </row>
    <row r="413" spans="1:6" ht="15.75" hidden="1" thickBot="1" x14ac:dyDescent="0.3">
      <c r="A413" t="s">
        <v>167</v>
      </c>
      <c r="B413">
        <v>1990</v>
      </c>
      <c r="C413" t="s">
        <v>18</v>
      </c>
      <c r="D413" t="s">
        <v>32</v>
      </c>
      <c r="E413">
        <v>28.1</v>
      </c>
      <c r="F413" s="8"/>
    </row>
    <row r="414" spans="1:6" ht="15.75" hidden="1" thickBot="1" x14ac:dyDescent="0.3">
      <c r="A414" t="s">
        <v>167</v>
      </c>
      <c r="B414">
        <v>1990</v>
      </c>
      <c r="C414" t="s">
        <v>19</v>
      </c>
      <c r="D414" t="s">
        <v>32</v>
      </c>
      <c r="E414">
        <v>20.8</v>
      </c>
      <c r="F414" s="8"/>
    </row>
    <row r="415" spans="1:6" ht="15.75" hidden="1" thickBot="1" x14ac:dyDescent="0.3">
      <c r="A415" t="s">
        <v>167</v>
      </c>
      <c r="B415">
        <v>1990</v>
      </c>
      <c r="C415" t="s">
        <v>20</v>
      </c>
      <c r="D415" t="s">
        <v>32</v>
      </c>
      <c r="E415">
        <v>11.6</v>
      </c>
      <c r="F415" s="8"/>
    </row>
    <row r="416" spans="1:6" ht="15.75" hidden="1" thickBot="1" x14ac:dyDescent="0.3">
      <c r="A416" t="s">
        <v>167</v>
      </c>
      <c r="B416">
        <v>1990</v>
      </c>
      <c r="C416" t="s">
        <v>21</v>
      </c>
      <c r="D416" t="s">
        <v>32</v>
      </c>
      <c r="E416">
        <v>6.1</v>
      </c>
      <c r="F416" s="8"/>
    </row>
    <row r="417" spans="1:6" ht="15.75" hidden="1" thickBot="1" x14ac:dyDescent="0.3">
      <c r="A417" t="s">
        <v>167</v>
      </c>
      <c r="B417">
        <v>1990</v>
      </c>
      <c r="C417" t="s">
        <v>22</v>
      </c>
      <c r="D417" t="s">
        <v>32</v>
      </c>
      <c r="E417">
        <v>2.7</v>
      </c>
      <c r="F417" s="8"/>
    </row>
    <row r="418" spans="1:6" ht="15.75" hidden="1" thickBot="1" x14ac:dyDescent="0.3">
      <c r="A418" t="s">
        <v>167</v>
      </c>
      <c r="B418">
        <v>1990</v>
      </c>
      <c r="C418" t="s">
        <v>23</v>
      </c>
      <c r="D418" t="s">
        <v>32</v>
      </c>
      <c r="E418">
        <v>0.9</v>
      </c>
      <c r="F418" s="8"/>
    </row>
    <row r="419" spans="1:6" ht="15.75" hidden="1" thickBot="1" x14ac:dyDescent="0.3">
      <c r="A419" t="s">
        <v>167</v>
      </c>
      <c r="B419">
        <v>1990</v>
      </c>
      <c r="C419" t="s">
        <v>24</v>
      </c>
      <c r="D419" t="s">
        <v>32</v>
      </c>
      <c r="E419">
        <v>0.2</v>
      </c>
      <c r="F419" s="8"/>
    </row>
    <row r="420" spans="1:6" ht="15.75" hidden="1" thickBot="1" x14ac:dyDescent="0.3">
      <c r="A420" t="s">
        <v>167</v>
      </c>
      <c r="B420">
        <v>1990</v>
      </c>
      <c r="C420" t="s">
        <v>25</v>
      </c>
      <c r="D420" t="s">
        <v>32</v>
      </c>
      <c r="E420">
        <v>0</v>
      </c>
      <c r="F420" s="8"/>
    </row>
    <row r="421" spans="1:6" ht="15.75" hidden="1" thickBot="1" x14ac:dyDescent="0.3">
      <c r="A421" t="s">
        <v>167</v>
      </c>
      <c r="B421">
        <v>1990</v>
      </c>
      <c r="C421" t="s">
        <v>26</v>
      </c>
      <c r="D421" t="s">
        <v>32</v>
      </c>
      <c r="E421">
        <v>0</v>
      </c>
      <c r="F421" s="8"/>
    </row>
    <row r="422" spans="1:6" ht="15.75" hidden="1" thickBot="1" x14ac:dyDescent="0.3">
      <c r="A422" t="s">
        <v>167</v>
      </c>
      <c r="B422">
        <v>1990</v>
      </c>
      <c r="C422" t="s">
        <v>6</v>
      </c>
      <c r="D422" t="s">
        <v>33</v>
      </c>
      <c r="E422">
        <v>0</v>
      </c>
      <c r="F422" s="8"/>
    </row>
    <row r="423" spans="1:6" ht="15.75" hidden="1" thickBot="1" x14ac:dyDescent="0.3">
      <c r="A423" t="s">
        <v>167</v>
      </c>
      <c r="B423">
        <v>1990</v>
      </c>
      <c r="C423" t="s">
        <v>7</v>
      </c>
      <c r="D423" t="s">
        <v>33</v>
      </c>
      <c r="E423">
        <v>0</v>
      </c>
      <c r="F423" s="8"/>
    </row>
    <row r="424" spans="1:6" ht="15.75" hidden="1" thickBot="1" x14ac:dyDescent="0.3">
      <c r="A424" t="s">
        <v>167</v>
      </c>
      <c r="B424">
        <v>1990</v>
      </c>
      <c r="C424" t="s">
        <v>8</v>
      </c>
      <c r="D424" t="s">
        <v>33</v>
      </c>
      <c r="E424">
        <v>0</v>
      </c>
      <c r="F424" s="8"/>
    </row>
    <row r="425" spans="1:6" ht="15.75" hidden="1" thickBot="1" x14ac:dyDescent="0.3">
      <c r="A425" t="s">
        <v>167</v>
      </c>
      <c r="B425">
        <v>1990</v>
      </c>
      <c r="C425" t="s">
        <v>9</v>
      </c>
      <c r="D425" t="s">
        <v>33</v>
      </c>
      <c r="E425">
        <v>83.6</v>
      </c>
      <c r="F425" s="8"/>
    </row>
    <row r="426" spans="1:6" ht="15.75" hidden="1" thickBot="1" x14ac:dyDescent="0.3">
      <c r="A426" t="s">
        <v>167</v>
      </c>
      <c r="B426">
        <v>1990</v>
      </c>
      <c r="C426" t="s">
        <v>10</v>
      </c>
      <c r="D426" t="s">
        <v>33</v>
      </c>
      <c r="E426">
        <v>449.9</v>
      </c>
      <c r="F426" s="8"/>
    </row>
    <row r="427" spans="1:6" ht="15.75" hidden="1" thickBot="1" x14ac:dyDescent="0.3">
      <c r="A427" t="s">
        <v>167</v>
      </c>
      <c r="B427">
        <v>1990</v>
      </c>
      <c r="C427" t="s">
        <v>11</v>
      </c>
      <c r="D427" t="s">
        <v>33</v>
      </c>
      <c r="E427">
        <v>498.1</v>
      </c>
      <c r="F427" s="8"/>
    </row>
    <row r="428" spans="1:6" ht="15.75" hidden="1" thickBot="1" x14ac:dyDescent="0.3">
      <c r="A428" t="s">
        <v>167</v>
      </c>
      <c r="B428">
        <v>1990</v>
      </c>
      <c r="C428" t="s">
        <v>12</v>
      </c>
      <c r="D428" t="s">
        <v>33</v>
      </c>
      <c r="E428">
        <v>397.8</v>
      </c>
      <c r="F428" s="8"/>
    </row>
    <row r="429" spans="1:6" ht="15.75" hidden="1" thickBot="1" x14ac:dyDescent="0.3">
      <c r="A429" t="s">
        <v>167</v>
      </c>
      <c r="B429">
        <v>1990</v>
      </c>
      <c r="C429" t="s">
        <v>13</v>
      </c>
      <c r="D429" t="s">
        <v>33</v>
      </c>
      <c r="E429">
        <v>301.10000000000002</v>
      </c>
      <c r="F429" s="8"/>
    </row>
    <row r="430" spans="1:6" ht="15.75" hidden="1" thickBot="1" x14ac:dyDescent="0.3">
      <c r="A430" t="s">
        <v>167</v>
      </c>
      <c r="B430">
        <v>1990</v>
      </c>
      <c r="C430" t="s">
        <v>14</v>
      </c>
      <c r="D430" t="s">
        <v>33</v>
      </c>
      <c r="E430">
        <v>186.4</v>
      </c>
      <c r="F430" s="8"/>
    </row>
    <row r="431" spans="1:6" ht="15.75" hidden="1" thickBot="1" x14ac:dyDescent="0.3">
      <c r="A431" t="s">
        <v>167</v>
      </c>
      <c r="B431">
        <v>1990</v>
      </c>
      <c r="C431" t="s">
        <v>15</v>
      </c>
      <c r="D431" t="s">
        <v>33</v>
      </c>
      <c r="E431">
        <v>100.6</v>
      </c>
      <c r="F431" s="8"/>
    </row>
    <row r="432" spans="1:6" ht="15.75" hidden="1" thickBot="1" x14ac:dyDescent="0.3">
      <c r="A432" t="s">
        <v>167</v>
      </c>
      <c r="B432">
        <v>1990</v>
      </c>
      <c r="C432" t="s">
        <v>16</v>
      </c>
      <c r="D432" t="s">
        <v>33</v>
      </c>
      <c r="E432">
        <v>54.3</v>
      </c>
      <c r="F432" s="8"/>
    </row>
    <row r="433" spans="1:37" ht="15.75" hidden="1" thickBot="1" x14ac:dyDescent="0.3">
      <c r="A433" t="s">
        <v>167</v>
      </c>
      <c r="B433">
        <v>1990</v>
      </c>
      <c r="C433" t="s">
        <v>17</v>
      </c>
      <c r="D433" t="s">
        <v>33</v>
      </c>
      <c r="E433">
        <v>31.9</v>
      </c>
      <c r="F433" s="8"/>
    </row>
    <row r="434" spans="1:37" ht="15.75" hidden="1" thickBot="1" x14ac:dyDescent="0.3">
      <c r="A434" t="s">
        <v>167</v>
      </c>
      <c r="B434">
        <v>1990</v>
      </c>
      <c r="C434" t="s">
        <v>18</v>
      </c>
      <c r="D434" t="s">
        <v>33</v>
      </c>
      <c r="E434">
        <v>22.6</v>
      </c>
      <c r="F434" s="8"/>
    </row>
    <row r="435" spans="1:37" ht="15.75" hidden="1" thickBot="1" x14ac:dyDescent="0.3">
      <c r="A435" t="s">
        <v>167</v>
      </c>
      <c r="B435">
        <v>1990</v>
      </c>
      <c r="C435" t="s">
        <v>19</v>
      </c>
      <c r="D435" t="s">
        <v>33</v>
      </c>
      <c r="E435">
        <v>16.5</v>
      </c>
      <c r="F435" s="8"/>
    </row>
    <row r="436" spans="1:37" ht="15.75" hidden="1" thickBot="1" x14ac:dyDescent="0.3">
      <c r="A436" t="s">
        <v>167</v>
      </c>
      <c r="B436">
        <v>1990</v>
      </c>
      <c r="C436" t="s">
        <v>20</v>
      </c>
      <c r="D436" t="s">
        <v>33</v>
      </c>
      <c r="E436">
        <v>8.1</v>
      </c>
      <c r="F436" s="8"/>
    </row>
    <row r="437" spans="1:37" ht="15.75" hidden="1" thickBot="1" x14ac:dyDescent="0.3">
      <c r="A437" t="s">
        <v>167</v>
      </c>
      <c r="B437">
        <v>1990</v>
      </c>
      <c r="C437" t="s">
        <v>21</v>
      </c>
      <c r="D437" t="s">
        <v>33</v>
      </c>
      <c r="E437">
        <v>3.8</v>
      </c>
      <c r="F437" s="8"/>
    </row>
    <row r="438" spans="1:37" ht="15.75" hidden="1" thickBot="1" x14ac:dyDescent="0.3">
      <c r="A438" t="s">
        <v>167</v>
      </c>
      <c r="B438">
        <v>1990</v>
      </c>
      <c r="C438" t="s">
        <v>22</v>
      </c>
      <c r="D438" t="s">
        <v>33</v>
      </c>
      <c r="E438">
        <v>1.4</v>
      </c>
      <c r="F438" s="8"/>
    </row>
    <row r="439" spans="1:37" ht="15.75" hidden="1" thickBot="1" x14ac:dyDescent="0.3">
      <c r="A439" t="s">
        <v>167</v>
      </c>
      <c r="B439">
        <v>1990</v>
      </c>
      <c r="C439" t="s">
        <v>23</v>
      </c>
      <c r="D439" t="s">
        <v>33</v>
      </c>
      <c r="E439">
        <v>0.5</v>
      </c>
      <c r="F439" s="8"/>
    </row>
    <row r="440" spans="1:37" ht="15.75" hidden="1" thickBot="1" x14ac:dyDescent="0.3">
      <c r="A440" t="s">
        <v>167</v>
      </c>
      <c r="B440">
        <v>1990</v>
      </c>
      <c r="C440" t="s">
        <v>24</v>
      </c>
      <c r="D440" t="s">
        <v>33</v>
      </c>
      <c r="E440">
        <v>0.1</v>
      </c>
      <c r="F440" s="8"/>
    </row>
    <row r="441" spans="1:37" ht="15.75" hidden="1" thickBot="1" x14ac:dyDescent="0.3">
      <c r="A441" t="s">
        <v>167</v>
      </c>
      <c r="B441">
        <v>1990</v>
      </c>
      <c r="C441" t="s">
        <v>25</v>
      </c>
      <c r="D441" t="s">
        <v>33</v>
      </c>
      <c r="E441">
        <v>0</v>
      </c>
      <c r="F441" s="8"/>
    </row>
    <row r="442" spans="1:37" ht="15.75" hidden="1" thickBot="1" x14ac:dyDescent="0.3">
      <c r="A442" t="s">
        <v>167</v>
      </c>
      <c r="B442">
        <v>1990</v>
      </c>
      <c r="C442" t="s">
        <v>26</v>
      </c>
      <c r="D442" t="s">
        <v>33</v>
      </c>
      <c r="E442">
        <v>0</v>
      </c>
      <c r="F442" s="12"/>
    </row>
    <row r="443" spans="1:37" ht="15.75" thickBot="1" x14ac:dyDescent="0.3">
      <c r="A443" t="s">
        <v>167</v>
      </c>
      <c r="B443">
        <v>1995</v>
      </c>
      <c r="C443" t="s">
        <v>6</v>
      </c>
      <c r="D443" t="s">
        <v>27</v>
      </c>
      <c r="E443">
        <v>4438.79</v>
      </c>
      <c r="F443" s="4">
        <f t="shared" ref="F443" si="83">E443+E444+E445+E467+E488+E509+E530+E551+E572</f>
        <v>16461.439999999999</v>
      </c>
      <c r="G443" s="17">
        <f t="shared" ref="G443:G449" si="84">F443/1000</f>
        <v>16.46144</v>
      </c>
      <c r="H443" s="18" t="s">
        <v>75</v>
      </c>
      <c r="I443" s="17">
        <f t="shared" ref="I443" si="85">E443+E444+E445</f>
        <v>12688.739999999998</v>
      </c>
      <c r="J443" s="19">
        <f t="shared" ref="J443:J449" si="86">I443/1000</f>
        <v>12.688739999999997</v>
      </c>
      <c r="K443" s="18" t="s">
        <v>76</v>
      </c>
      <c r="M443" s="17">
        <f t="shared" ref="M443" si="87">G443</f>
        <v>16.46144</v>
      </c>
      <c r="N443" s="19">
        <f t="shared" ref="N443" si="88">J458+J459+J460</f>
        <v>7.4781999999999993</v>
      </c>
      <c r="O443" s="19">
        <f t="shared" ref="O443" si="89">J461+J462</f>
        <v>4.5069999999999997</v>
      </c>
      <c r="P443" s="19">
        <f t="shared" ref="P443" si="90">J463</f>
        <v>8.0065000000000008</v>
      </c>
      <c r="Q443" s="18">
        <f t="shared" ref="Q443" si="91">O443/N443</f>
        <v>0.60268513813484526</v>
      </c>
      <c r="R443" s="5">
        <f t="shared" ref="R443" si="92">J443</f>
        <v>12.688739999999997</v>
      </c>
      <c r="S443" s="6">
        <f>J444+J445+J446+J451+J452+J453</f>
        <v>17.134499999999992</v>
      </c>
      <c r="T443" s="6">
        <f>J447+J448+J454+J455</f>
        <v>6.6299000000000001</v>
      </c>
      <c r="U443" s="6"/>
      <c r="V443" s="7">
        <f t="shared" ref="V443" si="93">T443/S443</f>
        <v>0.38693279640491424</v>
      </c>
      <c r="W443" s="5">
        <f>J443</f>
        <v>12.688739999999997</v>
      </c>
      <c r="X443" s="6">
        <f>J444+J445+J446</f>
        <v>15.603799999999996</v>
      </c>
      <c r="Y443" s="6">
        <f>J447+J448</f>
        <v>6.5249000000000006</v>
      </c>
      <c r="Z443" s="6">
        <f>J449</f>
        <v>1.6356999999999995</v>
      </c>
      <c r="AA443" s="7">
        <f>Y443/X443</f>
        <v>0.4181609607916022</v>
      </c>
      <c r="AB443" s="5">
        <f>G443</f>
        <v>16.46144</v>
      </c>
      <c r="AC443" s="6">
        <f>G444+G445+G446</f>
        <v>12.6592</v>
      </c>
      <c r="AD443" s="6">
        <f>G447+G448</f>
        <v>5.6968000000000005</v>
      </c>
      <c r="AE443" s="6">
        <f>G449</f>
        <v>1.6356999999999995</v>
      </c>
      <c r="AF443" s="7">
        <f>AD443/AC443</f>
        <v>0.45001263902932259</v>
      </c>
      <c r="AG443" s="5">
        <f>G443</f>
        <v>16.46144</v>
      </c>
      <c r="AH443" s="6">
        <f>G444+G445+G446+G447</f>
        <v>15.762300000000002</v>
      </c>
      <c r="AI443" s="6">
        <f>+G448</f>
        <v>2.5936999999999997</v>
      </c>
      <c r="AJ443" s="6">
        <f>G449</f>
        <v>1.6356999999999995</v>
      </c>
      <c r="AK443" s="7">
        <f>AI443/AH443</f>
        <v>0.16455085869447983</v>
      </c>
    </row>
    <row r="444" spans="1:37" ht="15.75" hidden="1" thickBot="1" x14ac:dyDescent="0.3">
      <c r="A444" t="s">
        <v>167</v>
      </c>
      <c r="B444">
        <v>1995</v>
      </c>
      <c r="C444" t="s">
        <v>7</v>
      </c>
      <c r="D444" t="s">
        <v>27</v>
      </c>
      <c r="E444">
        <v>4226.08</v>
      </c>
      <c r="F444" s="8">
        <f t="shared" ref="F444" si="94">E468+E469+E470+E471+E472+E473+E474+E475+E476+E489+E490+E491+E492+E493+E494+E495+E496+E497</f>
        <v>5931.3</v>
      </c>
      <c r="G444" s="5">
        <f t="shared" si="84"/>
        <v>5.9313000000000002</v>
      </c>
      <c r="H444" s="7" t="s">
        <v>43</v>
      </c>
      <c r="I444" s="5">
        <f t="shared" ref="I444" si="95">E467+E468+E469+E470+E471+E472+E473+E474+E475+E476+E488+E489+E490+E491+E492+E493+E494+E495+E496+E497</f>
        <v>6579.2999999999993</v>
      </c>
      <c r="J444" s="6">
        <f t="shared" si="86"/>
        <v>6.579299999999999</v>
      </c>
      <c r="K444" s="7" t="s">
        <v>43</v>
      </c>
      <c r="M444" s="5"/>
      <c r="N444" s="6"/>
      <c r="O444" s="6"/>
      <c r="P444" s="6"/>
      <c r="Q444" s="7"/>
      <c r="R444" s="5"/>
      <c r="S444" s="6"/>
      <c r="T444" s="6"/>
      <c r="U444" s="6"/>
      <c r="V444" s="6"/>
      <c r="W444" s="5"/>
      <c r="X444" s="6"/>
      <c r="Y444" s="6"/>
      <c r="Z444" s="6"/>
      <c r="AA444" s="6"/>
      <c r="AB444" s="5"/>
      <c r="AC444" s="6"/>
      <c r="AD444" s="6"/>
      <c r="AE444" s="6"/>
      <c r="AF444" s="6"/>
      <c r="AG444" s="5"/>
      <c r="AH444" s="6"/>
      <c r="AI444" s="6"/>
      <c r="AJ444" s="6"/>
      <c r="AK444" s="7"/>
    </row>
    <row r="445" spans="1:37" ht="15.75" hidden="1" thickBot="1" x14ac:dyDescent="0.3">
      <c r="A445" t="s">
        <v>167</v>
      </c>
      <c r="B445">
        <v>1995</v>
      </c>
      <c r="C445" t="s">
        <v>8</v>
      </c>
      <c r="D445" t="s">
        <v>27</v>
      </c>
      <c r="E445">
        <v>4023.87</v>
      </c>
      <c r="F445" s="8">
        <f t="shared" ref="F445" si="96">E510+E511+E512+E513+E514+E515+E516+E517+E518</f>
        <v>5681.4</v>
      </c>
      <c r="G445" s="5">
        <f t="shared" si="84"/>
        <v>5.6814</v>
      </c>
      <c r="H445" s="7" t="s">
        <v>30</v>
      </c>
      <c r="I445" s="5">
        <f t="shared" ref="I445" si="97">E509+E510+E511+E512+E513+E514+E515+E516+E517+E518</f>
        <v>6956.9999999999991</v>
      </c>
      <c r="J445" s="6">
        <f t="shared" si="86"/>
        <v>6.956999999999999</v>
      </c>
      <c r="K445" s="7" t="s">
        <v>30</v>
      </c>
      <c r="M445" s="5"/>
      <c r="N445" s="6"/>
      <c r="O445" s="6"/>
      <c r="P445" s="6"/>
      <c r="Q445" s="7"/>
      <c r="R445" s="5"/>
      <c r="S445" s="6"/>
      <c r="T445" s="6"/>
      <c r="U445" s="6"/>
      <c r="V445" s="6"/>
      <c r="W445" s="5"/>
      <c r="X445" s="6"/>
      <c r="Y445" s="6"/>
      <c r="Z445" s="6"/>
      <c r="AA445" s="6"/>
      <c r="AB445" s="5"/>
      <c r="AC445" s="6"/>
      <c r="AD445" s="6"/>
      <c r="AE445" s="6"/>
      <c r="AF445" s="6"/>
      <c r="AG445" s="5"/>
      <c r="AH445" s="6"/>
      <c r="AI445" s="6"/>
      <c r="AJ445" s="6"/>
      <c r="AK445" s="7"/>
    </row>
    <row r="446" spans="1:37" ht="15.75" hidden="1" thickBot="1" x14ac:dyDescent="0.3">
      <c r="A446" t="s">
        <v>167</v>
      </c>
      <c r="B446">
        <v>1995</v>
      </c>
      <c r="C446" t="s">
        <v>9</v>
      </c>
      <c r="D446" t="s">
        <v>27</v>
      </c>
      <c r="E446">
        <v>0</v>
      </c>
      <c r="F446" s="8">
        <f t="shared" ref="F446" si="98">E531+E532+E533+E534+E535+E536+E537+E538+E539</f>
        <v>1046.5</v>
      </c>
      <c r="G446" s="5">
        <f t="shared" si="84"/>
        <v>1.0465</v>
      </c>
      <c r="H446" s="7" t="s">
        <v>44</v>
      </c>
      <c r="I446" s="5">
        <f t="shared" ref="I446" si="99">E530+E531+E532+E533+E534+E535+E536+E537+E538+E539</f>
        <v>2067.5</v>
      </c>
      <c r="J446" s="6">
        <f t="shared" si="86"/>
        <v>2.0674999999999999</v>
      </c>
      <c r="K446" s="7" t="s">
        <v>44</v>
      </c>
      <c r="M446" s="5"/>
      <c r="N446" s="6"/>
      <c r="O446" s="6"/>
      <c r="P446" s="6"/>
      <c r="Q446" s="7"/>
      <c r="R446" s="5"/>
      <c r="S446" s="6"/>
      <c r="T446" s="6"/>
      <c r="U446" s="6"/>
      <c r="V446" s="6"/>
      <c r="W446" s="5"/>
      <c r="X446" s="6"/>
      <c r="Y446" s="6"/>
      <c r="Z446" s="6"/>
      <c r="AA446" s="6"/>
      <c r="AB446" s="5"/>
      <c r="AC446" s="6"/>
      <c r="AD446" s="6"/>
      <c r="AE446" s="6"/>
      <c r="AF446" s="6"/>
      <c r="AG446" s="5"/>
      <c r="AH446" s="6"/>
      <c r="AI446" s="6"/>
      <c r="AJ446" s="6"/>
      <c r="AK446" s="7"/>
    </row>
    <row r="447" spans="1:37" ht="15.75" hidden="1" thickBot="1" x14ac:dyDescent="0.3">
      <c r="A447" t="s">
        <v>167</v>
      </c>
      <c r="B447">
        <v>1995</v>
      </c>
      <c r="C447" t="s">
        <v>10</v>
      </c>
      <c r="D447" t="s">
        <v>27</v>
      </c>
      <c r="E447">
        <v>0</v>
      </c>
      <c r="F447" s="8">
        <f t="shared" ref="F447" si="100">+E552+E553+E554+E555+E556+E557+E558+E559+E560</f>
        <v>3103.1000000000008</v>
      </c>
      <c r="G447" s="5">
        <f t="shared" si="84"/>
        <v>3.1031000000000009</v>
      </c>
      <c r="H447" s="7" t="s">
        <v>45</v>
      </c>
      <c r="I447" s="5">
        <f t="shared" ref="I447" si="101">E551+E552+E553+E554+E555+E556+E557+E558+E559+E560</f>
        <v>3826.6000000000008</v>
      </c>
      <c r="J447" s="6">
        <f t="shared" si="86"/>
        <v>3.8266000000000009</v>
      </c>
      <c r="K447" s="7" t="s">
        <v>45</v>
      </c>
      <c r="M447" s="5"/>
      <c r="N447" s="6"/>
      <c r="O447" s="6"/>
      <c r="P447" s="6"/>
      <c r="Q447" s="7"/>
      <c r="R447" s="5"/>
      <c r="S447" s="6"/>
      <c r="T447" s="6"/>
      <c r="U447" s="6"/>
      <c r="V447" s="6"/>
      <c r="W447" s="5"/>
      <c r="X447" s="6"/>
      <c r="Y447" s="6"/>
      <c r="Z447" s="6"/>
      <c r="AA447" s="6"/>
      <c r="AB447" s="5"/>
      <c r="AC447" s="6"/>
      <c r="AD447" s="6"/>
      <c r="AE447" s="6"/>
      <c r="AF447" s="6"/>
      <c r="AG447" s="5"/>
      <c r="AH447" s="6"/>
      <c r="AI447" s="6"/>
      <c r="AJ447" s="6"/>
      <c r="AK447" s="7"/>
    </row>
    <row r="448" spans="1:37" ht="15.75" hidden="1" thickBot="1" x14ac:dyDescent="0.3">
      <c r="A448" t="s">
        <v>167</v>
      </c>
      <c r="B448">
        <v>1995</v>
      </c>
      <c r="C448" t="s">
        <v>11</v>
      </c>
      <c r="D448" t="s">
        <v>27</v>
      </c>
      <c r="E448">
        <v>0</v>
      </c>
      <c r="F448" s="8">
        <f t="shared" ref="F448" si="102">E573+E574+E575+E576+E577+E578+E579+E580+E581</f>
        <v>2593.6999999999998</v>
      </c>
      <c r="G448" s="5">
        <f t="shared" si="84"/>
        <v>2.5936999999999997</v>
      </c>
      <c r="H448" s="7" t="s">
        <v>46</v>
      </c>
      <c r="I448" s="5">
        <f t="shared" ref="I448" si="103">E572+E573+E574+E575+E576+E577+E578+E579+E580+E581</f>
        <v>2698.2999999999997</v>
      </c>
      <c r="J448" s="6">
        <f t="shared" si="86"/>
        <v>2.6982999999999997</v>
      </c>
      <c r="K448" s="7" t="s">
        <v>46</v>
      </c>
      <c r="M448" s="5"/>
      <c r="N448" s="6"/>
      <c r="O448" s="6"/>
      <c r="P448" s="6"/>
      <c r="Q448" s="7"/>
      <c r="R448" s="5"/>
      <c r="S448" s="6"/>
      <c r="T448" s="6"/>
      <c r="U448" s="6"/>
      <c r="V448" s="6"/>
      <c r="W448" s="5"/>
      <c r="X448" s="6"/>
      <c r="Y448" s="6"/>
      <c r="Z448" s="6"/>
      <c r="AA448" s="6"/>
      <c r="AB448" s="5"/>
      <c r="AC448" s="6"/>
      <c r="AD448" s="6"/>
      <c r="AE448" s="6"/>
      <c r="AF448" s="6"/>
      <c r="AG448" s="5"/>
      <c r="AH448" s="6"/>
      <c r="AI448" s="6"/>
      <c r="AJ448" s="6"/>
      <c r="AK448" s="7"/>
    </row>
    <row r="449" spans="1:37" ht="15.75" hidden="1" thickBot="1" x14ac:dyDescent="0.3">
      <c r="A449" t="s">
        <v>167</v>
      </c>
      <c r="B449">
        <v>1995</v>
      </c>
      <c r="C449" t="s">
        <v>12</v>
      </c>
      <c r="D449" t="s">
        <v>27</v>
      </c>
      <c r="E449">
        <v>0</v>
      </c>
      <c r="F449" s="8">
        <f t="shared" ref="F449" si="104">E477+E478+E479+E480+E481+E482+E483+E484+E498+E499+E500+E501+E502+E503+E504+E505+E519+E520+E521+E522+E523+E524+E525+E526+E540+E541+E542+E543+E544+E545+E546+E547+E561+E562+E563+E564+E565+E566+E567+E568+E582+E583+E584+E585+E586+E587+E588+E589</f>
        <v>1635.6999999999996</v>
      </c>
      <c r="G449" s="9">
        <f t="shared" si="84"/>
        <v>1.6356999999999995</v>
      </c>
      <c r="H449" s="11" t="s">
        <v>77</v>
      </c>
      <c r="I449" s="9">
        <f t="shared" ref="I449" si="105">E477+E478+E479+E480+E481+E482+E483+E484+E498+E499+E500+E501+E502+E503+E504+E505+E519+E520+E521+E522+E523+E524+E525+E526+E540+E541+E542+E543+E544+E545+E546+E547+E561+E562+E563+E564+E565+E566+E567+E568+E582+E583+E584+E585+E586+E587+E588+E589</f>
        <v>1635.6999999999996</v>
      </c>
      <c r="J449" s="10">
        <f t="shared" si="86"/>
        <v>1.6356999999999995</v>
      </c>
      <c r="K449" s="11" t="s">
        <v>77</v>
      </c>
      <c r="M449" s="9"/>
      <c r="N449" s="10"/>
      <c r="O449" s="10"/>
      <c r="P449" s="10"/>
      <c r="Q449" s="11"/>
      <c r="R449" s="9"/>
      <c r="S449" s="10"/>
      <c r="T449" s="10"/>
      <c r="U449" s="10"/>
      <c r="V449" s="10"/>
      <c r="W449" s="9"/>
      <c r="X449" s="10"/>
      <c r="Y449" s="10"/>
      <c r="Z449" s="10"/>
      <c r="AA449" s="10"/>
      <c r="AB449" s="9"/>
      <c r="AC449" s="10"/>
      <c r="AD449" s="10"/>
      <c r="AE449" s="10"/>
      <c r="AF449" s="10"/>
      <c r="AG449" s="9"/>
      <c r="AH449" s="10"/>
      <c r="AI449" s="10"/>
      <c r="AJ449" s="10"/>
      <c r="AK449" s="11"/>
    </row>
    <row r="450" spans="1:37" ht="15.75" hidden="1" thickBot="1" x14ac:dyDescent="0.3">
      <c r="A450" t="s">
        <v>167</v>
      </c>
      <c r="B450">
        <v>1995</v>
      </c>
      <c r="C450" t="s">
        <v>13</v>
      </c>
      <c r="D450" t="s">
        <v>27</v>
      </c>
      <c r="E450">
        <v>0</v>
      </c>
      <c r="F450" s="8"/>
    </row>
    <row r="451" spans="1:37" ht="15.75" hidden="1" thickBot="1" x14ac:dyDescent="0.3">
      <c r="A451" t="s">
        <v>167</v>
      </c>
      <c r="B451">
        <v>1995</v>
      </c>
      <c r="C451" t="s">
        <v>14</v>
      </c>
      <c r="D451" t="s">
        <v>27</v>
      </c>
      <c r="E451">
        <v>0</v>
      </c>
      <c r="F451" s="8"/>
      <c r="H451" s="20" t="s">
        <v>62</v>
      </c>
      <c r="I451" s="19">
        <f t="shared" ref="I451" si="106">E477+E478+E479+E480+E481+E482+E483+E484+E498+E499+E500+E501+E502+E503+E504+E505</f>
        <v>1125.5999999999997</v>
      </c>
      <c r="J451" s="19">
        <f t="shared" ref="J451:J455" si="107">I451/1000</f>
        <v>1.1255999999999997</v>
      </c>
      <c r="K451" s="18" t="s">
        <v>43</v>
      </c>
    </row>
    <row r="452" spans="1:37" ht="15.75" hidden="1" thickBot="1" x14ac:dyDescent="0.3">
      <c r="A452" t="s">
        <v>167</v>
      </c>
      <c r="B452">
        <v>1995</v>
      </c>
      <c r="C452" t="s">
        <v>15</v>
      </c>
      <c r="D452" t="s">
        <v>27</v>
      </c>
      <c r="E452">
        <v>0</v>
      </c>
      <c r="F452" s="8"/>
      <c r="H452" s="5"/>
      <c r="I452" s="6">
        <f t="shared" ref="I452" si="108">E519+E520+E521+E522+E523+E524+E525+E526</f>
        <v>369.5</v>
      </c>
      <c r="J452" s="6">
        <f t="shared" si="107"/>
        <v>0.3695</v>
      </c>
      <c r="K452" s="7" t="s">
        <v>30</v>
      </c>
    </row>
    <row r="453" spans="1:37" ht="15.75" hidden="1" thickBot="1" x14ac:dyDescent="0.3">
      <c r="A453" t="s">
        <v>167</v>
      </c>
      <c r="B453">
        <v>1995</v>
      </c>
      <c r="C453" t="s">
        <v>16</v>
      </c>
      <c r="D453" t="s">
        <v>27</v>
      </c>
      <c r="E453">
        <v>0</v>
      </c>
      <c r="F453" s="8"/>
      <c r="H453" s="5"/>
      <c r="I453" s="6">
        <f t="shared" ref="I453" si="109">E540+E541+E542+E543+E544+E545+E546+E547</f>
        <v>35.599999999999994</v>
      </c>
      <c r="J453" s="6">
        <f t="shared" si="107"/>
        <v>3.5599999999999993E-2</v>
      </c>
      <c r="K453" s="7" t="s">
        <v>44</v>
      </c>
    </row>
    <row r="454" spans="1:37" ht="15.75" hidden="1" thickBot="1" x14ac:dyDescent="0.3">
      <c r="A454" t="s">
        <v>167</v>
      </c>
      <c r="B454">
        <v>1995</v>
      </c>
      <c r="C454" t="s">
        <v>17</v>
      </c>
      <c r="D454" t="s">
        <v>27</v>
      </c>
      <c r="E454">
        <v>0</v>
      </c>
      <c r="F454" s="8"/>
      <c r="H454" s="5"/>
      <c r="I454" s="6">
        <f t="shared" ref="I454" si="110">E561+E562+E563+E564+E565+E566+E567+E568</f>
        <v>59.5</v>
      </c>
      <c r="J454" s="6">
        <f t="shared" si="107"/>
        <v>5.9499999999999997E-2</v>
      </c>
      <c r="K454" s="7" t="s">
        <v>45</v>
      </c>
    </row>
    <row r="455" spans="1:37" ht="15.75" hidden="1" thickBot="1" x14ac:dyDescent="0.3">
      <c r="A455" t="s">
        <v>167</v>
      </c>
      <c r="B455">
        <v>1995</v>
      </c>
      <c r="C455" t="s">
        <v>18</v>
      </c>
      <c r="D455" t="s">
        <v>27</v>
      </c>
      <c r="E455">
        <v>0</v>
      </c>
      <c r="F455" s="8"/>
      <c r="H455" s="9"/>
      <c r="I455" s="10">
        <f t="shared" ref="I455" si="111">E582+E583+E584+E585+E586+E587+E588+E589</f>
        <v>45.5</v>
      </c>
      <c r="J455" s="10">
        <f t="shared" si="107"/>
        <v>4.5499999999999999E-2</v>
      </c>
      <c r="K455" s="11" t="s">
        <v>46</v>
      </c>
    </row>
    <row r="456" spans="1:37" ht="15.75" hidden="1" thickBot="1" x14ac:dyDescent="0.3">
      <c r="A456" t="s">
        <v>167</v>
      </c>
      <c r="B456">
        <v>1995</v>
      </c>
      <c r="C456" t="s">
        <v>19</v>
      </c>
      <c r="D456" t="s">
        <v>27</v>
      </c>
      <c r="E456">
        <v>0</v>
      </c>
      <c r="F456" s="8"/>
    </row>
    <row r="457" spans="1:37" ht="15.75" hidden="1" thickBot="1" x14ac:dyDescent="0.3">
      <c r="A457" t="s">
        <v>167</v>
      </c>
      <c r="B457">
        <v>1995</v>
      </c>
      <c r="C457" t="s">
        <v>20</v>
      </c>
      <c r="D457" t="s">
        <v>27</v>
      </c>
      <c r="E457">
        <v>0</v>
      </c>
      <c r="F457" s="8"/>
    </row>
    <row r="458" spans="1:37" ht="15.75" hidden="1" thickBot="1" x14ac:dyDescent="0.3">
      <c r="A458" t="s">
        <v>167</v>
      </c>
      <c r="B458">
        <v>1995</v>
      </c>
      <c r="C458" t="s">
        <v>21</v>
      </c>
      <c r="D458" t="s">
        <v>27</v>
      </c>
      <c r="E458">
        <v>0</v>
      </c>
      <c r="F458" s="8"/>
      <c r="H458" s="20" t="s">
        <v>78</v>
      </c>
      <c r="I458" s="19">
        <f t="shared" ref="I458" si="112">SUM(E468:E471)+SUM(E489:E492)</f>
        <v>2869.3999999999996</v>
      </c>
      <c r="J458" s="19">
        <f t="shared" ref="J458:J463" si="113">I458/1000</f>
        <v>2.8693999999999997</v>
      </c>
      <c r="K458" s="18" t="s">
        <v>43</v>
      </c>
    </row>
    <row r="459" spans="1:37" ht="15.75" hidden="1" thickBot="1" x14ac:dyDescent="0.3">
      <c r="A459" t="s">
        <v>167</v>
      </c>
      <c r="B459">
        <v>1995</v>
      </c>
      <c r="C459" t="s">
        <v>22</v>
      </c>
      <c r="D459" t="s">
        <v>27</v>
      </c>
      <c r="E459">
        <v>0</v>
      </c>
      <c r="F459" s="8"/>
      <c r="H459" s="5"/>
      <c r="I459" s="6">
        <f t="shared" ref="I459" si="114">SUM(E510:E513)</f>
        <v>3840</v>
      </c>
      <c r="J459" s="6">
        <f t="shared" si="113"/>
        <v>3.84</v>
      </c>
      <c r="K459" s="7" t="s">
        <v>30</v>
      </c>
    </row>
    <row r="460" spans="1:37" ht="15.75" hidden="1" thickBot="1" x14ac:dyDescent="0.3">
      <c r="A460" t="s">
        <v>167</v>
      </c>
      <c r="B460">
        <v>1995</v>
      </c>
      <c r="C460" t="s">
        <v>23</v>
      </c>
      <c r="D460" t="s">
        <v>27</v>
      </c>
      <c r="E460">
        <v>0</v>
      </c>
      <c r="F460" s="8"/>
      <c r="H460" s="5"/>
      <c r="I460" s="6">
        <f t="shared" ref="I460" si="115">SUM(E531:E534)</f>
        <v>768.80000000000007</v>
      </c>
      <c r="J460" s="6">
        <f t="shared" si="113"/>
        <v>0.76880000000000004</v>
      </c>
      <c r="K460" s="7" t="s">
        <v>44</v>
      </c>
    </row>
    <row r="461" spans="1:37" ht="15.75" hidden="1" thickBot="1" x14ac:dyDescent="0.3">
      <c r="A461" t="s">
        <v>167</v>
      </c>
      <c r="B461">
        <v>1995</v>
      </c>
      <c r="C461" t="s">
        <v>24</v>
      </c>
      <c r="D461" t="s">
        <v>27</v>
      </c>
      <c r="E461">
        <v>0</v>
      </c>
      <c r="F461" s="8"/>
      <c r="H461" s="5"/>
      <c r="I461" s="6">
        <f t="shared" ref="I461" si="116">SUM(E552:E555)</f>
        <v>2572.4</v>
      </c>
      <c r="J461" s="6">
        <f t="shared" si="113"/>
        <v>2.5724</v>
      </c>
      <c r="K461" s="7" t="s">
        <v>45</v>
      </c>
    </row>
    <row r="462" spans="1:37" ht="15.75" hidden="1" thickBot="1" x14ac:dyDescent="0.3">
      <c r="A462" t="s">
        <v>167</v>
      </c>
      <c r="B462">
        <v>1995</v>
      </c>
      <c r="C462" t="s">
        <v>25</v>
      </c>
      <c r="D462" t="s">
        <v>27</v>
      </c>
      <c r="E462">
        <v>0</v>
      </c>
      <c r="F462" s="8"/>
      <c r="H462" s="9"/>
      <c r="I462" s="10">
        <f t="shared" ref="I462" si="117">SUM(E573:E576)</f>
        <v>1934.6000000000001</v>
      </c>
      <c r="J462" s="10">
        <f t="shared" si="113"/>
        <v>1.9346000000000001</v>
      </c>
      <c r="K462" s="11" t="s">
        <v>46</v>
      </c>
    </row>
    <row r="463" spans="1:37" ht="15.75" hidden="1" thickBot="1" x14ac:dyDescent="0.3">
      <c r="A463" t="s">
        <v>167</v>
      </c>
      <c r="B463">
        <v>1995</v>
      </c>
      <c r="C463" t="s">
        <v>26</v>
      </c>
      <c r="D463" t="s">
        <v>27</v>
      </c>
      <c r="E463">
        <v>0</v>
      </c>
      <c r="F463" s="8"/>
      <c r="I463">
        <f t="shared" ref="I463" si="118">SUM(E472:E484)+SUM(E493:E505)+SUM(E514:E526)+SUM(E535:E547)+SUM(E556:E568)+SUM(E577:E589)</f>
        <v>8006.5000000000009</v>
      </c>
      <c r="J463" s="6">
        <f t="shared" si="113"/>
        <v>8.0065000000000008</v>
      </c>
      <c r="K463" s="6" t="s">
        <v>79</v>
      </c>
    </row>
    <row r="464" spans="1:37" ht="15.75" hidden="1" thickBot="1" x14ac:dyDescent="0.3">
      <c r="A464" t="s">
        <v>167</v>
      </c>
      <c r="B464">
        <v>1995</v>
      </c>
      <c r="C464" t="s">
        <v>6</v>
      </c>
      <c r="D464" t="s">
        <v>28</v>
      </c>
      <c r="E464">
        <v>0</v>
      </c>
      <c r="F464" s="8"/>
    </row>
    <row r="465" spans="1:6" ht="15.75" hidden="1" thickBot="1" x14ac:dyDescent="0.3">
      <c r="A465" t="s">
        <v>167</v>
      </c>
      <c r="B465">
        <v>1995</v>
      </c>
      <c r="C465" t="s">
        <v>7</v>
      </c>
      <c r="D465" t="s">
        <v>28</v>
      </c>
      <c r="E465">
        <v>0</v>
      </c>
      <c r="F465" s="8"/>
    </row>
    <row r="466" spans="1:6" ht="15.75" hidden="1" thickBot="1" x14ac:dyDescent="0.3">
      <c r="A466" t="s">
        <v>167</v>
      </c>
      <c r="B466">
        <v>1995</v>
      </c>
      <c r="C466" t="s">
        <v>8</v>
      </c>
      <c r="D466" t="s">
        <v>28</v>
      </c>
      <c r="E466">
        <v>0</v>
      </c>
      <c r="F466" s="8"/>
    </row>
    <row r="467" spans="1:6" ht="15.75" hidden="1" thickBot="1" x14ac:dyDescent="0.3">
      <c r="A467" t="s">
        <v>167</v>
      </c>
      <c r="B467">
        <v>1995</v>
      </c>
      <c r="C467" t="s">
        <v>9</v>
      </c>
      <c r="D467" t="s">
        <v>28</v>
      </c>
      <c r="E467">
        <v>215.3</v>
      </c>
      <c r="F467" s="8"/>
    </row>
    <row r="468" spans="1:6" ht="15.75" hidden="1" thickBot="1" x14ac:dyDescent="0.3">
      <c r="A468" t="s">
        <v>167</v>
      </c>
      <c r="B468">
        <v>1995</v>
      </c>
      <c r="C468" t="s">
        <v>10</v>
      </c>
      <c r="D468" t="s">
        <v>28</v>
      </c>
      <c r="E468">
        <v>181.4</v>
      </c>
      <c r="F468" s="8"/>
    </row>
    <row r="469" spans="1:6" ht="15.75" hidden="1" thickBot="1" x14ac:dyDescent="0.3">
      <c r="A469" t="s">
        <v>167</v>
      </c>
      <c r="B469">
        <v>1995</v>
      </c>
      <c r="C469" t="s">
        <v>11</v>
      </c>
      <c r="D469" t="s">
        <v>28</v>
      </c>
      <c r="E469">
        <v>190.5</v>
      </c>
      <c r="F469" s="8"/>
    </row>
    <row r="470" spans="1:6" ht="15.75" hidden="1" thickBot="1" x14ac:dyDescent="0.3">
      <c r="A470" t="s">
        <v>167</v>
      </c>
      <c r="B470">
        <v>1995</v>
      </c>
      <c r="C470" t="s">
        <v>12</v>
      </c>
      <c r="D470" t="s">
        <v>28</v>
      </c>
      <c r="E470">
        <v>197.6</v>
      </c>
      <c r="F470" s="8"/>
    </row>
    <row r="471" spans="1:6" ht="15.75" hidden="1" thickBot="1" x14ac:dyDescent="0.3">
      <c r="A471" t="s">
        <v>167</v>
      </c>
      <c r="B471">
        <v>1995</v>
      </c>
      <c r="C471" t="s">
        <v>13</v>
      </c>
      <c r="D471" t="s">
        <v>28</v>
      </c>
      <c r="E471">
        <v>213.3</v>
      </c>
      <c r="F471" s="8"/>
    </row>
    <row r="472" spans="1:6" ht="15.75" hidden="1" thickBot="1" x14ac:dyDescent="0.3">
      <c r="A472" t="s">
        <v>167</v>
      </c>
      <c r="B472">
        <v>1995</v>
      </c>
      <c r="C472" t="s">
        <v>14</v>
      </c>
      <c r="D472" t="s">
        <v>28</v>
      </c>
      <c r="E472">
        <v>225.4</v>
      </c>
      <c r="F472" s="8"/>
    </row>
    <row r="473" spans="1:6" ht="15.75" hidden="1" thickBot="1" x14ac:dyDescent="0.3">
      <c r="A473" t="s">
        <v>167</v>
      </c>
      <c r="B473">
        <v>1995</v>
      </c>
      <c r="C473" t="s">
        <v>15</v>
      </c>
      <c r="D473" t="s">
        <v>28</v>
      </c>
      <c r="E473">
        <v>222.8</v>
      </c>
      <c r="F473" s="8"/>
    </row>
    <row r="474" spans="1:6" ht="15.75" hidden="1" thickBot="1" x14ac:dyDescent="0.3">
      <c r="A474" t="s">
        <v>167</v>
      </c>
      <c r="B474">
        <v>1995</v>
      </c>
      <c r="C474" t="s">
        <v>16</v>
      </c>
      <c r="D474" t="s">
        <v>28</v>
      </c>
      <c r="E474">
        <v>212</v>
      </c>
      <c r="F474" s="8"/>
    </row>
    <row r="475" spans="1:6" ht="15.75" hidden="1" thickBot="1" x14ac:dyDescent="0.3">
      <c r="A475" t="s">
        <v>167</v>
      </c>
      <c r="B475">
        <v>1995</v>
      </c>
      <c r="C475" t="s">
        <v>17</v>
      </c>
      <c r="D475" t="s">
        <v>28</v>
      </c>
      <c r="E475">
        <v>217.7</v>
      </c>
      <c r="F475" s="8"/>
    </row>
    <row r="476" spans="1:6" ht="15.75" hidden="1" thickBot="1" x14ac:dyDescent="0.3">
      <c r="A476" t="s">
        <v>167</v>
      </c>
      <c r="B476">
        <v>1995</v>
      </c>
      <c r="C476" t="s">
        <v>18</v>
      </c>
      <c r="D476" t="s">
        <v>28</v>
      </c>
      <c r="E476">
        <v>210.4</v>
      </c>
      <c r="F476" s="8"/>
    </row>
    <row r="477" spans="1:6" ht="15.75" hidden="1" thickBot="1" x14ac:dyDescent="0.3">
      <c r="A477" t="s">
        <v>167</v>
      </c>
      <c r="B477">
        <v>1995</v>
      </c>
      <c r="C477" t="s">
        <v>19</v>
      </c>
      <c r="D477" t="s">
        <v>28</v>
      </c>
      <c r="E477">
        <v>190</v>
      </c>
      <c r="F477" s="8"/>
    </row>
    <row r="478" spans="1:6" ht="15.75" hidden="1" thickBot="1" x14ac:dyDescent="0.3">
      <c r="A478" t="s">
        <v>167</v>
      </c>
      <c r="B478">
        <v>1995</v>
      </c>
      <c r="C478" t="s">
        <v>20</v>
      </c>
      <c r="D478" t="s">
        <v>28</v>
      </c>
      <c r="E478">
        <v>150</v>
      </c>
      <c r="F478" s="8"/>
    </row>
    <row r="479" spans="1:6" ht="15.75" hidden="1" thickBot="1" x14ac:dyDescent="0.3">
      <c r="A479" t="s">
        <v>167</v>
      </c>
      <c r="B479">
        <v>1995</v>
      </c>
      <c r="C479" t="s">
        <v>21</v>
      </c>
      <c r="D479" t="s">
        <v>28</v>
      </c>
      <c r="E479">
        <v>111.3</v>
      </c>
      <c r="F479" s="8"/>
    </row>
    <row r="480" spans="1:6" ht="15.75" hidden="1" thickBot="1" x14ac:dyDescent="0.3">
      <c r="A480" t="s">
        <v>167</v>
      </c>
      <c r="B480">
        <v>1995</v>
      </c>
      <c r="C480" t="s">
        <v>22</v>
      </c>
      <c r="D480" t="s">
        <v>28</v>
      </c>
      <c r="E480">
        <v>73.7</v>
      </c>
      <c r="F480" s="8"/>
    </row>
    <row r="481" spans="1:6" ht="15.75" hidden="1" thickBot="1" x14ac:dyDescent="0.3">
      <c r="A481" t="s">
        <v>167</v>
      </c>
      <c r="B481">
        <v>1995</v>
      </c>
      <c r="C481" t="s">
        <v>23</v>
      </c>
      <c r="D481" t="s">
        <v>28</v>
      </c>
      <c r="E481">
        <v>36.299999999999997</v>
      </c>
      <c r="F481" s="8"/>
    </row>
    <row r="482" spans="1:6" ht="15.75" hidden="1" thickBot="1" x14ac:dyDescent="0.3">
      <c r="A482" t="s">
        <v>167</v>
      </c>
      <c r="B482">
        <v>1995</v>
      </c>
      <c r="C482" t="s">
        <v>24</v>
      </c>
      <c r="D482" t="s">
        <v>28</v>
      </c>
      <c r="E482">
        <v>12.5</v>
      </c>
      <c r="F482" s="8"/>
    </row>
    <row r="483" spans="1:6" ht="15.75" hidden="1" thickBot="1" x14ac:dyDescent="0.3">
      <c r="A483" t="s">
        <v>167</v>
      </c>
      <c r="B483">
        <v>1995</v>
      </c>
      <c r="C483" t="s">
        <v>25</v>
      </c>
      <c r="D483" t="s">
        <v>28</v>
      </c>
      <c r="E483">
        <v>2.7</v>
      </c>
      <c r="F483" s="8"/>
    </row>
    <row r="484" spans="1:6" ht="15.75" hidden="1" thickBot="1" x14ac:dyDescent="0.3">
      <c r="A484" t="s">
        <v>167</v>
      </c>
      <c r="B484">
        <v>1995</v>
      </c>
      <c r="C484" t="s">
        <v>26</v>
      </c>
      <c r="D484" t="s">
        <v>28</v>
      </c>
      <c r="E484">
        <v>0.3</v>
      </c>
      <c r="F484" s="8"/>
    </row>
    <row r="485" spans="1:6" ht="15.75" hidden="1" thickBot="1" x14ac:dyDescent="0.3">
      <c r="A485" t="s">
        <v>167</v>
      </c>
      <c r="B485">
        <v>1995</v>
      </c>
      <c r="C485" t="s">
        <v>6</v>
      </c>
      <c r="D485" t="s">
        <v>29</v>
      </c>
      <c r="E485">
        <v>0</v>
      </c>
      <c r="F485" s="8"/>
    </row>
    <row r="486" spans="1:6" ht="15.75" hidden="1" thickBot="1" x14ac:dyDescent="0.3">
      <c r="A486" t="s">
        <v>167</v>
      </c>
      <c r="B486">
        <v>1995</v>
      </c>
      <c r="C486" t="s">
        <v>7</v>
      </c>
      <c r="D486" t="s">
        <v>29</v>
      </c>
      <c r="E486">
        <v>0</v>
      </c>
      <c r="F486" s="8"/>
    </row>
    <row r="487" spans="1:6" ht="15.75" hidden="1" thickBot="1" x14ac:dyDescent="0.3">
      <c r="A487" t="s">
        <v>167</v>
      </c>
      <c r="B487">
        <v>1995</v>
      </c>
      <c r="C487" t="s">
        <v>8</v>
      </c>
      <c r="D487" t="s">
        <v>29</v>
      </c>
      <c r="E487">
        <v>0</v>
      </c>
      <c r="F487" s="8"/>
    </row>
    <row r="488" spans="1:6" ht="15.75" hidden="1" thickBot="1" x14ac:dyDescent="0.3">
      <c r="A488" t="s">
        <v>167</v>
      </c>
      <c r="B488">
        <v>1995</v>
      </c>
      <c r="C488" t="s">
        <v>9</v>
      </c>
      <c r="D488" t="s">
        <v>29</v>
      </c>
      <c r="E488">
        <v>432.7</v>
      </c>
      <c r="F488" s="8"/>
    </row>
    <row r="489" spans="1:6" ht="15.75" hidden="1" thickBot="1" x14ac:dyDescent="0.3">
      <c r="A489" t="s">
        <v>167</v>
      </c>
      <c r="B489">
        <v>1995</v>
      </c>
      <c r="C489" t="s">
        <v>10</v>
      </c>
      <c r="D489" t="s">
        <v>29</v>
      </c>
      <c r="E489">
        <v>494.9</v>
      </c>
      <c r="F489" s="8"/>
    </row>
    <row r="490" spans="1:6" ht="15.75" hidden="1" thickBot="1" x14ac:dyDescent="0.3">
      <c r="A490" t="s">
        <v>167</v>
      </c>
      <c r="B490">
        <v>1995</v>
      </c>
      <c r="C490" t="s">
        <v>11</v>
      </c>
      <c r="D490" t="s">
        <v>29</v>
      </c>
      <c r="E490">
        <v>547.29999999999995</v>
      </c>
      <c r="F490" s="8"/>
    </row>
    <row r="491" spans="1:6" ht="15.75" hidden="1" thickBot="1" x14ac:dyDescent="0.3">
      <c r="A491" t="s">
        <v>167</v>
      </c>
      <c r="B491">
        <v>1995</v>
      </c>
      <c r="C491" t="s">
        <v>12</v>
      </c>
      <c r="D491" t="s">
        <v>29</v>
      </c>
      <c r="E491">
        <v>527</v>
      </c>
      <c r="F491" s="8"/>
    </row>
    <row r="492" spans="1:6" ht="15.75" hidden="1" thickBot="1" x14ac:dyDescent="0.3">
      <c r="A492" t="s">
        <v>167</v>
      </c>
      <c r="B492">
        <v>1995</v>
      </c>
      <c r="C492" t="s">
        <v>13</v>
      </c>
      <c r="D492" t="s">
        <v>29</v>
      </c>
      <c r="E492">
        <v>517.4</v>
      </c>
      <c r="F492" s="8"/>
    </row>
    <row r="493" spans="1:6" ht="15.75" hidden="1" thickBot="1" x14ac:dyDescent="0.3">
      <c r="A493" t="s">
        <v>167</v>
      </c>
      <c r="B493">
        <v>1995</v>
      </c>
      <c r="C493" t="s">
        <v>14</v>
      </c>
      <c r="D493" t="s">
        <v>29</v>
      </c>
      <c r="E493">
        <v>525.20000000000005</v>
      </c>
      <c r="F493" s="8"/>
    </row>
    <row r="494" spans="1:6" ht="15.75" hidden="1" thickBot="1" x14ac:dyDescent="0.3">
      <c r="A494" t="s">
        <v>167</v>
      </c>
      <c r="B494">
        <v>1995</v>
      </c>
      <c r="C494" t="s">
        <v>15</v>
      </c>
      <c r="D494" t="s">
        <v>29</v>
      </c>
      <c r="E494">
        <v>475.9</v>
      </c>
      <c r="F494" s="8"/>
    </row>
    <row r="495" spans="1:6" ht="15.75" hidden="1" thickBot="1" x14ac:dyDescent="0.3">
      <c r="A495" t="s">
        <v>167</v>
      </c>
      <c r="B495">
        <v>1995</v>
      </c>
      <c r="C495" t="s">
        <v>16</v>
      </c>
      <c r="D495" t="s">
        <v>29</v>
      </c>
      <c r="E495">
        <v>391</v>
      </c>
      <c r="F495" s="8"/>
    </row>
    <row r="496" spans="1:6" ht="15.75" hidden="1" thickBot="1" x14ac:dyDescent="0.3">
      <c r="A496" t="s">
        <v>167</v>
      </c>
      <c r="B496">
        <v>1995</v>
      </c>
      <c r="C496" t="s">
        <v>17</v>
      </c>
      <c r="D496" t="s">
        <v>29</v>
      </c>
      <c r="E496">
        <v>319.10000000000002</v>
      </c>
      <c r="F496" s="8"/>
    </row>
    <row r="497" spans="1:6" ht="15.75" hidden="1" thickBot="1" x14ac:dyDescent="0.3">
      <c r="A497" t="s">
        <v>167</v>
      </c>
      <c r="B497">
        <v>1995</v>
      </c>
      <c r="C497" t="s">
        <v>18</v>
      </c>
      <c r="D497" t="s">
        <v>29</v>
      </c>
      <c r="E497">
        <v>262.39999999999998</v>
      </c>
      <c r="F497" s="8"/>
    </row>
    <row r="498" spans="1:6" ht="15.75" hidden="1" thickBot="1" x14ac:dyDescent="0.3">
      <c r="A498" t="s">
        <v>167</v>
      </c>
      <c r="B498">
        <v>1995</v>
      </c>
      <c r="C498" t="s">
        <v>19</v>
      </c>
      <c r="D498" t="s">
        <v>29</v>
      </c>
      <c r="E498">
        <v>202.3</v>
      </c>
      <c r="F498" s="8"/>
    </row>
    <row r="499" spans="1:6" ht="15.75" hidden="1" thickBot="1" x14ac:dyDescent="0.3">
      <c r="A499" t="s">
        <v>167</v>
      </c>
      <c r="B499">
        <v>1995</v>
      </c>
      <c r="C499" t="s">
        <v>20</v>
      </c>
      <c r="D499" t="s">
        <v>29</v>
      </c>
      <c r="E499">
        <v>160</v>
      </c>
      <c r="F499" s="8"/>
    </row>
    <row r="500" spans="1:6" ht="15.75" hidden="1" thickBot="1" x14ac:dyDescent="0.3">
      <c r="A500" t="s">
        <v>167</v>
      </c>
      <c r="B500">
        <v>1995</v>
      </c>
      <c r="C500" t="s">
        <v>21</v>
      </c>
      <c r="D500" t="s">
        <v>29</v>
      </c>
      <c r="E500">
        <v>100</v>
      </c>
      <c r="F500" s="8"/>
    </row>
    <row r="501" spans="1:6" ht="15.75" hidden="1" thickBot="1" x14ac:dyDescent="0.3">
      <c r="A501" t="s">
        <v>167</v>
      </c>
      <c r="B501">
        <v>1995</v>
      </c>
      <c r="C501" t="s">
        <v>22</v>
      </c>
      <c r="D501" t="s">
        <v>29</v>
      </c>
      <c r="E501">
        <v>55.6</v>
      </c>
      <c r="F501" s="8"/>
    </row>
    <row r="502" spans="1:6" ht="15.75" hidden="1" thickBot="1" x14ac:dyDescent="0.3">
      <c r="A502" t="s">
        <v>167</v>
      </c>
      <c r="B502">
        <v>1995</v>
      </c>
      <c r="C502" t="s">
        <v>23</v>
      </c>
      <c r="D502" t="s">
        <v>29</v>
      </c>
      <c r="E502">
        <v>23</v>
      </c>
      <c r="F502" s="8"/>
    </row>
    <row r="503" spans="1:6" ht="15.75" hidden="1" thickBot="1" x14ac:dyDescent="0.3">
      <c r="A503" t="s">
        <v>167</v>
      </c>
      <c r="B503">
        <v>1995</v>
      </c>
      <c r="C503" t="s">
        <v>24</v>
      </c>
      <c r="D503" t="s">
        <v>29</v>
      </c>
      <c r="E503">
        <v>6.6</v>
      </c>
      <c r="F503" s="8"/>
    </row>
    <row r="504" spans="1:6" ht="15.75" hidden="1" thickBot="1" x14ac:dyDescent="0.3">
      <c r="A504" t="s">
        <v>167</v>
      </c>
      <c r="B504">
        <v>1995</v>
      </c>
      <c r="C504" t="s">
        <v>25</v>
      </c>
      <c r="D504" t="s">
        <v>29</v>
      </c>
      <c r="E504">
        <v>1.2</v>
      </c>
      <c r="F504" s="8"/>
    </row>
    <row r="505" spans="1:6" ht="15.75" hidden="1" thickBot="1" x14ac:dyDescent="0.3">
      <c r="A505" t="s">
        <v>167</v>
      </c>
      <c r="B505">
        <v>1995</v>
      </c>
      <c r="C505" t="s">
        <v>26</v>
      </c>
      <c r="D505" t="s">
        <v>29</v>
      </c>
      <c r="E505">
        <v>0.1</v>
      </c>
      <c r="F505" s="8"/>
    </row>
    <row r="506" spans="1:6" ht="15.75" hidden="1" thickBot="1" x14ac:dyDescent="0.3">
      <c r="A506" t="s">
        <v>167</v>
      </c>
      <c r="B506">
        <v>1995</v>
      </c>
      <c r="C506" t="s">
        <v>6</v>
      </c>
      <c r="D506" t="s">
        <v>30</v>
      </c>
      <c r="E506">
        <v>0</v>
      </c>
      <c r="F506" s="8"/>
    </row>
    <row r="507" spans="1:6" ht="15.75" hidden="1" thickBot="1" x14ac:dyDescent="0.3">
      <c r="A507" t="s">
        <v>167</v>
      </c>
      <c r="B507">
        <v>1995</v>
      </c>
      <c r="C507" t="s">
        <v>7</v>
      </c>
      <c r="D507" t="s">
        <v>30</v>
      </c>
      <c r="E507">
        <v>0</v>
      </c>
      <c r="F507" s="8"/>
    </row>
    <row r="508" spans="1:6" ht="15.75" hidden="1" thickBot="1" x14ac:dyDescent="0.3">
      <c r="A508" t="s">
        <v>167</v>
      </c>
      <c r="B508">
        <v>1995</v>
      </c>
      <c r="C508" t="s">
        <v>8</v>
      </c>
      <c r="D508" t="s">
        <v>30</v>
      </c>
      <c r="E508">
        <v>0</v>
      </c>
      <c r="F508" s="8"/>
    </row>
    <row r="509" spans="1:6" ht="15.75" hidden="1" thickBot="1" x14ac:dyDescent="0.3">
      <c r="A509" t="s">
        <v>167</v>
      </c>
      <c r="B509">
        <v>1995</v>
      </c>
      <c r="C509" t="s">
        <v>9</v>
      </c>
      <c r="D509" t="s">
        <v>30</v>
      </c>
      <c r="E509">
        <v>1275.5999999999999</v>
      </c>
      <c r="F509" s="8"/>
    </row>
    <row r="510" spans="1:6" ht="15.75" hidden="1" thickBot="1" x14ac:dyDescent="0.3">
      <c r="A510" t="s">
        <v>167</v>
      </c>
      <c r="B510">
        <v>1995</v>
      </c>
      <c r="C510" t="s">
        <v>10</v>
      </c>
      <c r="D510" t="s">
        <v>30</v>
      </c>
      <c r="E510">
        <v>1016.2</v>
      </c>
      <c r="F510" s="8"/>
    </row>
    <row r="511" spans="1:6" ht="15.75" hidden="1" thickBot="1" x14ac:dyDescent="0.3">
      <c r="A511" t="s">
        <v>167</v>
      </c>
      <c r="B511">
        <v>1995</v>
      </c>
      <c r="C511" t="s">
        <v>11</v>
      </c>
      <c r="D511" t="s">
        <v>30</v>
      </c>
      <c r="E511">
        <v>1105.7</v>
      </c>
      <c r="F511" s="8"/>
    </row>
    <row r="512" spans="1:6" ht="15.75" hidden="1" thickBot="1" x14ac:dyDescent="0.3">
      <c r="A512" t="s">
        <v>167</v>
      </c>
      <c r="B512">
        <v>1995</v>
      </c>
      <c r="C512" t="s">
        <v>12</v>
      </c>
      <c r="D512" t="s">
        <v>30</v>
      </c>
      <c r="E512">
        <v>952.4</v>
      </c>
      <c r="F512" s="8"/>
    </row>
    <row r="513" spans="1:6" ht="15.75" hidden="1" thickBot="1" x14ac:dyDescent="0.3">
      <c r="A513" t="s">
        <v>167</v>
      </c>
      <c r="B513">
        <v>1995</v>
      </c>
      <c r="C513" t="s">
        <v>13</v>
      </c>
      <c r="D513" t="s">
        <v>30</v>
      </c>
      <c r="E513">
        <v>765.7</v>
      </c>
      <c r="F513" s="8"/>
    </row>
    <row r="514" spans="1:6" ht="15.75" hidden="1" thickBot="1" x14ac:dyDescent="0.3">
      <c r="A514" t="s">
        <v>167</v>
      </c>
      <c r="B514">
        <v>1995</v>
      </c>
      <c r="C514" t="s">
        <v>14</v>
      </c>
      <c r="D514" t="s">
        <v>30</v>
      </c>
      <c r="E514">
        <v>628.4</v>
      </c>
      <c r="F514" s="8"/>
    </row>
    <row r="515" spans="1:6" ht="15.75" hidden="1" thickBot="1" x14ac:dyDescent="0.3">
      <c r="A515" t="s">
        <v>167</v>
      </c>
      <c r="B515">
        <v>1995</v>
      </c>
      <c r="C515" t="s">
        <v>15</v>
      </c>
      <c r="D515" t="s">
        <v>30</v>
      </c>
      <c r="E515">
        <v>466</v>
      </c>
      <c r="F515" s="8"/>
    </row>
    <row r="516" spans="1:6" ht="15.75" hidden="1" thickBot="1" x14ac:dyDescent="0.3">
      <c r="A516" t="s">
        <v>167</v>
      </c>
      <c r="B516">
        <v>1995</v>
      </c>
      <c r="C516" t="s">
        <v>16</v>
      </c>
      <c r="D516" t="s">
        <v>30</v>
      </c>
      <c r="E516">
        <v>317.60000000000002</v>
      </c>
      <c r="F516" s="8"/>
    </row>
    <row r="517" spans="1:6" ht="15.75" hidden="1" thickBot="1" x14ac:dyDescent="0.3">
      <c r="A517" t="s">
        <v>167</v>
      </c>
      <c r="B517">
        <v>1995</v>
      </c>
      <c r="C517" t="s">
        <v>17</v>
      </c>
      <c r="D517" t="s">
        <v>30</v>
      </c>
      <c r="E517">
        <v>241.9</v>
      </c>
      <c r="F517" s="8"/>
    </row>
    <row r="518" spans="1:6" ht="15.75" hidden="1" thickBot="1" x14ac:dyDescent="0.3">
      <c r="A518" t="s">
        <v>167</v>
      </c>
      <c r="B518">
        <v>1995</v>
      </c>
      <c r="C518" t="s">
        <v>18</v>
      </c>
      <c r="D518" t="s">
        <v>30</v>
      </c>
      <c r="E518">
        <v>187.5</v>
      </c>
      <c r="F518" s="8"/>
    </row>
    <row r="519" spans="1:6" ht="15.75" hidden="1" thickBot="1" x14ac:dyDescent="0.3">
      <c r="A519" t="s">
        <v>167</v>
      </c>
      <c r="B519">
        <v>1995</v>
      </c>
      <c r="C519" t="s">
        <v>19</v>
      </c>
      <c r="D519" t="s">
        <v>30</v>
      </c>
      <c r="E519">
        <v>147.19999999999999</v>
      </c>
      <c r="F519" s="8"/>
    </row>
    <row r="520" spans="1:6" ht="15.75" hidden="1" thickBot="1" x14ac:dyDescent="0.3">
      <c r="A520" t="s">
        <v>167</v>
      </c>
      <c r="B520">
        <v>1995</v>
      </c>
      <c r="C520" t="s">
        <v>20</v>
      </c>
      <c r="D520" t="s">
        <v>30</v>
      </c>
      <c r="E520">
        <v>109.5</v>
      </c>
      <c r="F520" s="8"/>
    </row>
    <row r="521" spans="1:6" ht="15.75" hidden="1" thickBot="1" x14ac:dyDescent="0.3">
      <c r="A521" t="s">
        <v>167</v>
      </c>
      <c r="B521">
        <v>1995</v>
      </c>
      <c r="C521" t="s">
        <v>21</v>
      </c>
      <c r="D521" t="s">
        <v>30</v>
      </c>
      <c r="E521">
        <v>63.4</v>
      </c>
      <c r="F521" s="8"/>
    </row>
    <row r="522" spans="1:6" ht="15.75" hidden="1" thickBot="1" x14ac:dyDescent="0.3">
      <c r="A522" t="s">
        <v>167</v>
      </c>
      <c r="B522">
        <v>1995</v>
      </c>
      <c r="C522" t="s">
        <v>22</v>
      </c>
      <c r="D522" t="s">
        <v>30</v>
      </c>
      <c r="E522">
        <v>32.799999999999997</v>
      </c>
      <c r="F522" s="8"/>
    </row>
    <row r="523" spans="1:6" ht="15.75" hidden="1" thickBot="1" x14ac:dyDescent="0.3">
      <c r="A523" t="s">
        <v>167</v>
      </c>
      <c r="B523">
        <v>1995</v>
      </c>
      <c r="C523" t="s">
        <v>23</v>
      </c>
      <c r="D523" t="s">
        <v>30</v>
      </c>
      <c r="E523">
        <v>12.7</v>
      </c>
      <c r="F523" s="8"/>
    </row>
    <row r="524" spans="1:6" ht="15.75" hidden="1" thickBot="1" x14ac:dyDescent="0.3">
      <c r="A524" t="s">
        <v>167</v>
      </c>
      <c r="B524">
        <v>1995</v>
      </c>
      <c r="C524" t="s">
        <v>24</v>
      </c>
      <c r="D524" t="s">
        <v>30</v>
      </c>
      <c r="E524">
        <v>3.3</v>
      </c>
      <c r="F524" s="8"/>
    </row>
    <row r="525" spans="1:6" ht="15.75" hidden="1" thickBot="1" x14ac:dyDescent="0.3">
      <c r="A525" t="s">
        <v>167</v>
      </c>
      <c r="B525">
        <v>1995</v>
      </c>
      <c r="C525" t="s">
        <v>25</v>
      </c>
      <c r="D525" t="s">
        <v>30</v>
      </c>
      <c r="E525">
        <v>0.6</v>
      </c>
      <c r="F525" s="8"/>
    </row>
    <row r="526" spans="1:6" ht="15.75" hidden="1" thickBot="1" x14ac:dyDescent="0.3">
      <c r="A526" t="s">
        <v>167</v>
      </c>
      <c r="B526">
        <v>1995</v>
      </c>
      <c r="C526" t="s">
        <v>26</v>
      </c>
      <c r="D526" t="s">
        <v>30</v>
      </c>
      <c r="E526">
        <v>0</v>
      </c>
      <c r="F526" s="8"/>
    </row>
    <row r="527" spans="1:6" ht="15.75" hidden="1" thickBot="1" x14ac:dyDescent="0.3">
      <c r="A527" t="s">
        <v>167</v>
      </c>
      <c r="B527">
        <v>1995</v>
      </c>
      <c r="C527" t="s">
        <v>6</v>
      </c>
      <c r="D527" t="s">
        <v>31</v>
      </c>
      <c r="E527">
        <v>0</v>
      </c>
      <c r="F527" s="8"/>
    </row>
    <row r="528" spans="1:6" ht="15.75" hidden="1" thickBot="1" x14ac:dyDescent="0.3">
      <c r="A528" t="s">
        <v>167</v>
      </c>
      <c r="B528">
        <v>1995</v>
      </c>
      <c r="C528" t="s">
        <v>7</v>
      </c>
      <c r="D528" t="s">
        <v>31</v>
      </c>
      <c r="E528">
        <v>0</v>
      </c>
      <c r="F528" s="8"/>
    </row>
    <row r="529" spans="1:6" ht="15.75" hidden="1" thickBot="1" x14ac:dyDescent="0.3">
      <c r="A529" t="s">
        <v>167</v>
      </c>
      <c r="B529">
        <v>1995</v>
      </c>
      <c r="C529" t="s">
        <v>8</v>
      </c>
      <c r="D529" t="s">
        <v>31</v>
      </c>
      <c r="E529">
        <v>0</v>
      </c>
      <c r="F529" s="8"/>
    </row>
    <row r="530" spans="1:6" ht="15.75" hidden="1" thickBot="1" x14ac:dyDescent="0.3">
      <c r="A530" t="s">
        <v>167</v>
      </c>
      <c r="B530">
        <v>1995</v>
      </c>
      <c r="C530" t="s">
        <v>9</v>
      </c>
      <c r="D530" t="s">
        <v>31</v>
      </c>
      <c r="E530">
        <v>1021</v>
      </c>
      <c r="F530" s="8"/>
    </row>
    <row r="531" spans="1:6" ht="15.75" hidden="1" thickBot="1" x14ac:dyDescent="0.3">
      <c r="A531" t="s">
        <v>167</v>
      </c>
      <c r="B531">
        <v>1995</v>
      </c>
      <c r="C531" t="s">
        <v>10</v>
      </c>
      <c r="D531" t="s">
        <v>31</v>
      </c>
      <c r="E531">
        <v>219.8</v>
      </c>
      <c r="F531" s="8"/>
    </row>
    <row r="532" spans="1:6" ht="15.75" hidden="1" thickBot="1" x14ac:dyDescent="0.3">
      <c r="A532" t="s">
        <v>167</v>
      </c>
      <c r="B532">
        <v>1995</v>
      </c>
      <c r="C532" t="s">
        <v>11</v>
      </c>
      <c r="D532" t="s">
        <v>31</v>
      </c>
      <c r="E532">
        <v>164.9</v>
      </c>
      <c r="F532" s="8"/>
    </row>
    <row r="533" spans="1:6" ht="15.75" hidden="1" thickBot="1" x14ac:dyDescent="0.3">
      <c r="A533" t="s">
        <v>167</v>
      </c>
      <c r="B533">
        <v>1995</v>
      </c>
      <c r="C533" t="s">
        <v>12</v>
      </c>
      <c r="D533" t="s">
        <v>31</v>
      </c>
      <c r="E533">
        <v>215.5</v>
      </c>
      <c r="F533" s="8"/>
    </row>
    <row r="534" spans="1:6" ht="15.75" hidden="1" thickBot="1" x14ac:dyDescent="0.3">
      <c r="A534" t="s">
        <v>167</v>
      </c>
      <c r="B534">
        <v>1995</v>
      </c>
      <c r="C534" t="s">
        <v>13</v>
      </c>
      <c r="D534" t="s">
        <v>31</v>
      </c>
      <c r="E534">
        <v>168.6</v>
      </c>
      <c r="F534" s="8"/>
    </row>
    <row r="535" spans="1:6" ht="15.75" hidden="1" thickBot="1" x14ac:dyDescent="0.3">
      <c r="A535" t="s">
        <v>167</v>
      </c>
      <c r="B535">
        <v>1995</v>
      </c>
      <c r="C535" t="s">
        <v>14</v>
      </c>
      <c r="D535" t="s">
        <v>31</v>
      </c>
      <c r="E535">
        <v>115</v>
      </c>
      <c r="F535" s="8"/>
    </row>
    <row r="536" spans="1:6" ht="15.75" hidden="1" thickBot="1" x14ac:dyDescent="0.3">
      <c r="A536" t="s">
        <v>167</v>
      </c>
      <c r="B536">
        <v>1995</v>
      </c>
      <c r="C536" t="s">
        <v>15</v>
      </c>
      <c r="D536" t="s">
        <v>31</v>
      </c>
      <c r="E536">
        <v>72.5</v>
      </c>
      <c r="F536" s="8"/>
    </row>
    <row r="537" spans="1:6" ht="15.75" hidden="1" thickBot="1" x14ac:dyDescent="0.3">
      <c r="A537" t="s">
        <v>167</v>
      </c>
      <c r="B537">
        <v>1995</v>
      </c>
      <c r="C537" t="s">
        <v>16</v>
      </c>
      <c r="D537" t="s">
        <v>31</v>
      </c>
      <c r="E537">
        <v>42.8</v>
      </c>
      <c r="F537" s="8"/>
    </row>
    <row r="538" spans="1:6" ht="15.75" hidden="1" thickBot="1" x14ac:dyDescent="0.3">
      <c r="A538" t="s">
        <v>167</v>
      </c>
      <c r="B538">
        <v>1995</v>
      </c>
      <c r="C538" t="s">
        <v>17</v>
      </c>
      <c r="D538" t="s">
        <v>31</v>
      </c>
      <c r="E538">
        <v>27.1</v>
      </c>
      <c r="F538" s="8"/>
    </row>
    <row r="539" spans="1:6" ht="15.75" hidden="1" thickBot="1" x14ac:dyDescent="0.3">
      <c r="A539" t="s">
        <v>167</v>
      </c>
      <c r="B539">
        <v>1995</v>
      </c>
      <c r="C539" t="s">
        <v>18</v>
      </c>
      <c r="D539" t="s">
        <v>31</v>
      </c>
      <c r="E539">
        <v>20.3</v>
      </c>
      <c r="F539" s="8"/>
    </row>
    <row r="540" spans="1:6" ht="15.75" hidden="1" thickBot="1" x14ac:dyDescent="0.3">
      <c r="A540" t="s">
        <v>167</v>
      </c>
      <c r="B540">
        <v>1995</v>
      </c>
      <c r="C540" t="s">
        <v>19</v>
      </c>
      <c r="D540" t="s">
        <v>31</v>
      </c>
      <c r="E540">
        <v>15.1</v>
      </c>
      <c r="F540" s="8"/>
    </row>
    <row r="541" spans="1:6" ht="15.75" hidden="1" thickBot="1" x14ac:dyDescent="0.3">
      <c r="A541" t="s">
        <v>167</v>
      </c>
      <c r="B541">
        <v>1995</v>
      </c>
      <c r="C541" t="s">
        <v>20</v>
      </c>
      <c r="D541" t="s">
        <v>31</v>
      </c>
      <c r="E541">
        <v>10.8</v>
      </c>
      <c r="F541" s="8"/>
    </row>
    <row r="542" spans="1:6" ht="15.75" hidden="1" thickBot="1" x14ac:dyDescent="0.3">
      <c r="A542" t="s">
        <v>167</v>
      </c>
      <c r="B542">
        <v>1995</v>
      </c>
      <c r="C542" t="s">
        <v>21</v>
      </c>
      <c r="D542" t="s">
        <v>31</v>
      </c>
      <c r="E542">
        <v>5.7</v>
      </c>
      <c r="F542" s="8"/>
    </row>
    <row r="543" spans="1:6" ht="15.75" hidden="1" thickBot="1" x14ac:dyDescent="0.3">
      <c r="A543" t="s">
        <v>167</v>
      </c>
      <c r="B543">
        <v>1995</v>
      </c>
      <c r="C543" t="s">
        <v>22</v>
      </c>
      <c r="D543" t="s">
        <v>31</v>
      </c>
      <c r="E543">
        <v>2.7</v>
      </c>
      <c r="F543" s="8"/>
    </row>
    <row r="544" spans="1:6" ht="15.75" hidden="1" thickBot="1" x14ac:dyDescent="0.3">
      <c r="A544" t="s">
        <v>167</v>
      </c>
      <c r="B544">
        <v>1995</v>
      </c>
      <c r="C544" t="s">
        <v>23</v>
      </c>
      <c r="D544" t="s">
        <v>31</v>
      </c>
      <c r="E544">
        <v>1</v>
      </c>
      <c r="F544" s="8"/>
    </row>
    <row r="545" spans="1:6" ht="15.75" hidden="1" thickBot="1" x14ac:dyDescent="0.3">
      <c r="A545" t="s">
        <v>167</v>
      </c>
      <c r="B545">
        <v>1995</v>
      </c>
      <c r="C545" t="s">
        <v>24</v>
      </c>
      <c r="D545" t="s">
        <v>31</v>
      </c>
      <c r="E545">
        <v>0.3</v>
      </c>
      <c r="F545" s="8"/>
    </row>
    <row r="546" spans="1:6" ht="15.75" hidden="1" thickBot="1" x14ac:dyDescent="0.3">
      <c r="A546" t="s">
        <v>167</v>
      </c>
      <c r="B546">
        <v>1995</v>
      </c>
      <c r="C546" t="s">
        <v>25</v>
      </c>
      <c r="D546" t="s">
        <v>31</v>
      </c>
      <c r="E546">
        <v>0</v>
      </c>
      <c r="F546" s="8"/>
    </row>
    <row r="547" spans="1:6" ht="15.75" hidden="1" thickBot="1" x14ac:dyDescent="0.3">
      <c r="A547" t="s">
        <v>167</v>
      </c>
      <c r="B547">
        <v>1995</v>
      </c>
      <c r="C547" t="s">
        <v>26</v>
      </c>
      <c r="D547" t="s">
        <v>31</v>
      </c>
      <c r="E547">
        <v>0</v>
      </c>
      <c r="F547" s="8"/>
    </row>
    <row r="548" spans="1:6" ht="15.75" hidden="1" thickBot="1" x14ac:dyDescent="0.3">
      <c r="A548" t="s">
        <v>167</v>
      </c>
      <c r="B548">
        <v>1995</v>
      </c>
      <c r="C548" t="s">
        <v>6</v>
      </c>
      <c r="D548" t="s">
        <v>32</v>
      </c>
      <c r="E548">
        <v>0</v>
      </c>
      <c r="F548" s="8"/>
    </row>
    <row r="549" spans="1:6" ht="15.75" hidden="1" thickBot="1" x14ac:dyDescent="0.3">
      <c r="A549" t="s">
        <v>167</v>
      </c>
      <c r="B549">
        <v>1995</v>
      </c>
      <c r="C549" t="s">
        <v>7</v>
      </c>
      <c r="D549" t="s">
        <v>32</v>
      </c>
      <c r="E549">
        <v>0</v>
      </c>
      <c r="F549" s="8"/>
    </row>
    <row r="550" spans="1:6" ht="15.75" hidden="1" thickBot="1" x14ac:dyDescent="0.3">
      <c r="A550" t="s">
        <v>167</v>
      </c>
      <c r="B550">
        <v>1995</v>
      </c>
      <c r="C550" t="s">
        <v>8</v>
      </c>
      <c r="D550" t="s">
        <v>32</v>
      </c>
      <c r="E550">
        <v>0</v>
      </c>
      <c r="F550" s="8"/>
    </row>
    <row r="551" spans="1:6" ht="15.75" hidden="1" thickBot="1" x14ac:dyDescent="0.3">
      <c r="A551" t="s">
        <v>167</v>
      </c>
      <c r="B551">
        <v>1995</v>
      </c>
      <c r="C551" t="s">
        <v>9</v>
      </c>
      <c r="D551" t="s">
        <v>32</v>
      </c>
      <c r="E551">
        <v>723.5</v>
      </c>
      <c r="F551" s="8"/>
    </row>
    <row r="552" spans="1:6" ht="15.75" hidden="1" thickBot="1" x14ac:dyDescent="0.3">
      <c r="A552" t="s">
        <v>167</v>
      </c>
      <c r="B552">
        <v>1995</v>
      </c>
      <c r="C552" t="s">
        <v>10</v>
      </c>
      <c r="D552" t="s">
        <v>32</v>
      </c>
      <c r="E552">
        <v>936.2</v>
      </c>
      <c r="F552" s="8"/>
    </row>
    <row r="553" spans="1:6" ht="15.75" hidden="1" thickBot="1" x14ac:dyDescent="0.3">
      <c r="A553" t="s">
        <v>167</v>
      </c>
      <c r="B553">
        <v>1995</v>
      </c>
      <c r="C553" t="s">
        <v>11</v>
      </c>
      <c r="D553" t="s">
        <v>32</v>
      </c>
      <c r="E553">
        <v>725.6</v>
      </c>
      <c r="F553" s="8"/>
    </row>
    <row r="554" spans="1:6" ht="15.75" hidden="1" thickBot="1" x14ac:dyDescent="0.3">
      <c r="A554" t="s">
        <v>167</v>
      </c>
      <c r="B554">
        <v>1995</v>
      </c>
      <c r="C554" t="s">
        <v>12</v>
      </c>
      <c r="D554" t="s">
        <v>32</v>
      </c>
      <c r="E554">
        <v>537.5</v>
      </c>
      <c r="F554" s="8"/>
    </row>
    <row r="555" spans="1:6" ht="15.75" hidden="1" thickBot="1" x14ac:dyDescent="0.3">
      <c r="A555" t="s">
        <v>167</v>
      </c>
      <c r="B555">
        <v>1995</v>
      </c>
      <c r="C555" t="s">
        <v>13</v>
      </c>
      <c r="D555" t="s">
        <v>32</v>
      </c>
      <c r="E555">
        <v>373.1</v>
      </c>
      <c r="F555" s="8"/>
    </row>
    <row r="556" spans="1:6" ht="15.75" hidden="1" thickBot="1" x14ac:dyDescent="0.3">
      <c r="A556" t="s">
        <v>167</v>
      </c>
      <c r="B556">
        <v>1995</v>
      </c>
      <c r="C556" t="s">
        <v>14</v>
      </c>
      <c r="D556" t="s">
        <v>32</v>
      </c>
      <c r="E556">
        <v>230.8</v>
      </c>
      <c r="F556" s="8"/>
    </row>
    <row r="557" spans="1:6" ht="15.75" hidden="1" thickBot="1" x14ac:dyDescent="0.3">
      <c r="A557" t="s">
        <v>167</v>
      </c>
      <c r="B557">
        <v>1995</v>
      </c>
      <c r="C557" t="s">
        <v>15</v>
      </c>
      <c r="D557" t="s">
        <v>32</v>
      </c>
      <c r="E557">
        <v>134.5</v>
      </c>
      <c r="F557" s="8"/>
    </row>
    <row r="558" spans="1:6" ht="15.75" hidden="1" thickBot="1" x14ac:dyDescent="0.3">
      <c r="A558" t="s">
        <v>167</v>
      </c>
      <c r="B558">
        <v>1995</v>
      </c>
      <c r="C558" t="s">
        <v>16</v>
      </c>
      <c r="D558" t="s">
        <v>32</v>
      </c>
      <c r="E558">
        <v>80.8</v>
      </c>
      <c r="F558" s="8"/>
    </row>
    <row r="559" spans="1:6" ht="15.75" hidden="1" thickBot="1" x14ac:dyDescent="0.3">
      <c r="A559" t="s">
        <v>167</v>
      </c>
      <c r="B559">
        <v>1995</v>
      </c>
      <c r="C559" t="s">
        <v>17</v>
      </c>
      <c r="D559" t="s">
        <v>32</v>
      </c>
      <c r="E559">
        <v>50.3</v>
      </c>
      <c r="F559" s="8"/>
    </row>
    <row r="560" spans="1:6" ht="15.75" hidden="1" thickBot="1" x14ac:dyDescent="0.3">
      <c r="A560" t="s">
        <v>167</v>
      </c>
      <c r="B560">
        <v>1995</v>
      </c>
      <c r="C560" t="s">
        <v>18</v>
      </c>
      <c r="D560" t="s">
        <v>32</v>
      </c>
      <c r="E560">
        <v>34.299999999999997</v>
      </c>
      <c r="F560" s="8"/>
    </row>
    <row r="561" spans="1:6" ht="15.75" hidden="1" thickBot="1" x14ac:dyDescent="0.3">
      <c r="A561" t="s">
        <v>167</v>
      </c>
      <c r="B561">
        <v>1995</v>
      </c>
      <c r="C561" t="s">
        <v>19</v>
      </c>
      <c r="D561" t="s">
        <v>32</v>
      </c>
      <c r="E561">
        <v>26</v>
      </c>
      <c r="F561" s="8"/>
    </row>
    <row r="562" spans="1:6" ht="15.75" hidden="1" thickBot="1" x14ac:dyDescent="0.3">
      <c r="A562" t="s">
        <v>167</v>
      </c>
      <c r="B562">
        <v>1995</v>
      </c>
      <c r="C562" t="s">
        <v>20</v>
      </c>
      <c r="D562" t="s">
        <v>32</v>
      </c>
      <c r="E562">
        <v>18.2</v>
      </c>
      <c r="F562" s="8"/>
    </row>
    <row r="563" spans="1:6" ht="15.75" hidden="1" thickBot="1" x14ac:dyDescent="0.3">
      <c r="A563" t="s">
        <v>167</v>
      </c>
      <c r="B563">
        <v>1995</v>
      </c>
      <c r="C563" t="s">
        <v>21</v>
      </c>
      <c r="D563" t="s">
        <v>32</v>
      </c>
      <c r="E563">
        <v>9.1999999999999993</v>
      </c>
      <c r="F563" s="8"/>
    </row>
    <row r="564" spans="1:6" ht="15.75" hidden="1" thickBot="1" x14ac:dyDescent="0.3">
      <c r="A564" t="s">
        <v>167</v>
      </c>
      <c r="B564">
        <v>1995</v>
      </c>
      <c r="C564" t="s">
        <v>22</v>
      </c>
      <c r="D564" t="s">
        <v>32</v>
      </c>
      <c r="E564">
        <v>4.3</v>
      </c>
      <c r="F564" s="8"/>
    </row>
    <row r="565" spans="1:6" ht="15.75" hidden="1" thickBot="1" x14ac:dyDescent="0.3">
      <c r="A565" t="s">
        <v>167</v>
      </c>
      <c r="B565">
        <v>1995</v>
      </c>
      <c r="C565" t="s">
        <v>23</v>
      </c>
      <c r="D565" t="s">
        <v>32</v>
      </c>
      <c r="E565">
        <v>1.5</v>
      </c>
      <c r="F565" s="8"/>
    </row>
    <row r="566" spans="1:6" ht="15.75" hidden="1" thickBot="1" x14ac:dyDescent="0.3">
      <c r="A566" t="s">
        <v>167</v>
      </c>
      <c r="B566">
        <v>1995</v>
      </c>
      <c r="C566" t="s">
        <v>24</v>
      </c>
      <c r="D566" t="s">
        <v>32</v>
      </c>
      <c r="E566">
        <v>0.3</v>
      </c>
      <c r="F566" s="8"/>
    </row>
    <row r="567" spans="1:6" ht="15.75" hidden="1" thickBot="1" x14ac:dyDescent="0.3">
      <c r="A567" t="s">
        <v>167</v>
      </c>
      <c r="B567">
        <v>1995</v>
      </c>
      <c r="C567" t="s">
        <v>25</v>
      </c>
      <c r="D567" t="s">
        <v>32</v>
      </c>
      <c r="E567">
        <v>0</v>
      </c>
      <c r="F567" s="8"/>
    </row>
    <row r="568" spans="1:6" ht="15.75" hidden="1" thickBot="1" x14ac:dyDescent="0.3">
      <c r="A568" t="s">
        <v>167</v>
      </c>
      <c r="B568">
        <v>1995</v>
      </c>
      <c r="C568" t="s">
        <v>26</v>
      </c>
      <c r="D568" t="s">
        <v>32</v>
      </c>
      <c r="E568">
        <v>0</v>
      </c>
      <c r="F568" s="8"/>
    </row>
    <row r="569" spans="1:6" ht="15.75" hidden="1" thickBot="1" x14ac:dyDescent="0.3">
      <c r="A569" t="s">
        <v>167</v>
      </c>
      <c r="B569">
        <v>1995</v>
      </c>
      <c r="C569" t="s">
        <v>6</v>
      </c>
      <c r="D569" t="s">
        <v>33</v>
      </c>
      <c r="E569">
        <v>0</v>
      </c>
      <c r="F569" s="8"/>
    </row>
    <row r="570" spans="1:6" ht="15.75" hidden="1" thickBot="1" x14ac:dyDescent="0.3">
      <c r="A570" t="s">
        <v>167</v>
      </c>
      <c r="B570">
        <v>1995</v>
      </c>
      <c r="C570" t="s">
        <v>7</v>
      </c>
      <c r="D570" t="s">
        <v>33</v>
      </c>
      <c r="E570">
        <v>0</v>
      </c>
      <c r="F570" s="8"/>
    </row>
    <row r="571" spans="1:6" ht="15.75" hidden="1" thickBot="1" x14ac:dyDescent="0.3">
      <c r="A571" t="s">
        <v>167</v>
      </c>
      <c r="B571">
        <v>1995</v>
      </c>
      <c r="C571" t="s">
        <v>8</v>
      </c>
      <c r="D571" t="s">
        <v>33</v>
      </c>
      <c r="E571">
        <v>0</v>
      </c>
      <c r="F571" s="8"/>
    </row>
    <row r="572" spans="1:6" ht="15.75" hidden="1" thickBot="1" x14ac:dyDescent="0.3">
      <c r="A572" t="s">
        <v>167</v>
      </c>
      <c r="B572">
        <v>1995</v>
      </c>
      <c r="C572" t="s">
        <v>9</v>
      </c>
      <c r="D572" t="s">
        <v>33</v>
      </c>
      <c r="E572">
        <v>104.6</v>
      </c>
      <c r="F572" s="8"/>
    </row>
    <row r="573" spans="1:6" ht="15.75" hidden="1" thickBot="1" x14ac:dyDescent="0.3">
      <c r="A573" t="s">
        <v>167</v>
      </c>
      <c r="B573">
        <v>1995</v>
      </c>
      <c r="C573" t="s">
        <v>10</v>
      </c>
      <c r="D573" t="s">
        <v>33</v>
      </c>
      <c r="E573">
        <v>496.8</v>
      </c>
      <c r="F573" s="8"/>
    </row>
    <row r="574" spans="1:6" ht="15.75" hidden="1" thickBot="1" x14ac:dyDescent="0.3">
      <c r="A574" t="s">
        <v>167</v>
      </c>
      <c r="B574">
        <v>1995</v>
      </c>
      <c r="C574" t="s">
        <v>11</v>
      </c>
      <c r="D574" t="s">
        <v>33</v>
      </c>
      <c r="E574">
        <v>562.1</v>
      </c>
      <c r="F574" s="8"/>
    </row>
    <row r="575" spans="1:6" ht="15.75" hidden="1" thickBot="1" x14ac:dyDescent="0.3">
      <c r="A575" t="s">
        <v>167</v>
      </c>
      <c r="B575">
        <v>1995</v>
      </c>
      <c r="C575" t="s">
        <v>12</v>
      </c>
      <c r="D575" t="s">
        <v>33</v>
      </c>
      <c r="E575">
        <v>486.7</v>
      </c>
      <c r="F575" s="8"/>
    </row>
    <row r="576" spans="1:6" ht="15.75" hidden="1" thickBot="1" x14ac:dyDescent="0.3">
      <c r="A576" t="s">
        <v>167</v>
      </c>
      <c r="B576">
        <v>1995</v>
      </c>
      <c r="C576" t="s">
        <v>13</v>
      </c>
      <c r="D576" t="s">
        <v>33</v>
      </c>
      <c r="E576">
        <v>389</v>
      </c>
      <c r="F576" s="8"/>
    </row>
    <row r="577" spans="1:37" ht="15.75" hidden="1" thickBot="1" x14ac:dyDescent="0.3">
      <c r="A577" t="s">
        <v>167</v>
      </c>
      <c r="B577">
        <v>1995</v>
      </c>
      <c r="C577" t="s">
        <v>14</v>
      </c>
      <c r="D577" t="s">
        <v>33</v>
      </c>
      <c r="E577">
        <v>295.3</v>
      </c>
      <c r="F577" s="8"/>
    </row>
    <row r="578" spans="1:37" ht="15.75" hidden="1" thickBot="1" x14ac:dyDescent="0.3">
      <c r="A578" t="s">
        <v>167</v>
      </c>
      <c r="B578">
        <v>1995</v>
      </c>
      <c r="C578" t="s">
        <v>15</v>
      </c>
      <c r="D578" t="s">
        <v>33</v>
      </c>
      <c r="E578">
        <v>182.7</v>
      </c>
      <c r="F578" s="8"/>
    </row>
    <row r="579" spans="1:37" ht="15.75" hidden="1" thickBot="1" x14ac:dyDescent="0.3">
      <c r="A579" t="s">
        <v>167</v>
      </c>
      <c r="B579">
        <v>1995</v>
      </c>
      <c r="C579" t="s">
        <v>16</v>
      </c>
      <c r="D579" t="s">
        <v>33</v>
      </c>
      <c r="E579">
        <v>98.1</v>
      </c>
      <c r="F579" s="8"/>
    </row>
    <row r="580" spans="1:37" ht="15.75" hidden="1" thickBot="1" x14ac:dyDescent="0.3">
      <c r="A580" t="s">
        <v>167</v>
      </c>
      <c r="B580">
        <v>1995</v>
      </c>
      <c r="C580" t="s">
        <v>17</v>
      </c>
      <c r="D580" t="s">
        <v>33</v>
      </c>
      <c r="E580">
        <v>52.5</v>
      </c>
      <c r="F580" s="8"/>
    </row>
    <row r="581" spans="1:37" ht="15.75" hidden="1" thickBot="1" x14ac:dyDescent="0.3">
      <c r="A581" t="s">
        <v>167</v>
      </c>
      <c r="B581">
        <v>1995</v>
      </c>
      <c r="C581" t="s">
        <v>18</v>
      </c>
      <c r="D581" t="s">
        <v>33</v>
      </c>
      <c r="E581">
        <v>30.5</v>
      </c>
      <c r="F581" s="8"/>
    </row>
    <row r="582" spans="1:37" ht="15.75" hidden="1" thickBot="1" x14ac:dyDescent="0.3">
      <c r="A582" t="s">
        <v>167</v>
      </c>
      <c r="B582">
        <v>1995</v>
      </c>
      <c r="C582" t="s">
        <v>19</v>
      </c>
      <c r="D582" t="s">
        <v>33</v>
      </c>
      <c r="E582">
        <v>20.9</v>
      </c>
      <c r="F582" s="8"/>
    </row>
    <row r="583" spans="1:37" ht="15.75" hidden="1" thickBot="1" x14ac:dyDescent="0.3">
      <c r="A583" t="s">
        <v>167</v>
      </c>
      <c r="B583">
        <v>1995</v>
      </c>
      <c r="C583" t="s">
        <v>20</v>
      </c>
      <c r="D583" t="s">
        <v>33</v>
      </c>
      <c r="E583">
        <v>14.5</v>
      </c>
      <c r="F583" s="8"/>
    </row>
    <row r="584" spans="1:37" ht="15.75" hidden="1" thickBot="1" x14ac:dyDescent="0.3">
      <c r="A584" t="s">
        <v>167</v>
      </c>
      <c r="B584">
        <v>1995</v>
      </c>
      <c r="C584" t="s">
        <v>21</v>
      </c>
      <c r="D584" t="s">
        <v>33</v>
      </c>
      <c r="E584">
        <v>6.5</v>
      </c>
      <c r="F584" s="8"/>
    </row>
    <row r="585" spans="1:37" ht="15.75" hidden="1" thickBot="1" x14ac:dyDescent="0.3">
      <c r="A585" t="s">
        <v>167</v>
      </c>
      <c r="B585">
        <v>1995</v>
      </c>
      <c r="C585" t="s">
        <v>22</v>
      </c>
      <c r="D585" t="s">
        <v>33</v>
      </c>
      <c r="E585">
        <v>2.6</v>
      </c>
      <c r="F585" s="8"/>
    </row>
    <row r="586" spans="1:37" ht="15.75" hidden="1" thickBot="1" x14ac:dyDescent="0.3">
      <c r="A586" t="s">
        <v>167</v>
      </c>
      <c r="B586">
        <v>1995</v>
      </c>
      <c r="C586" t="s">
        <v>23</v>
      </c>
      <c r="D586" t="s">
        <v>33</v>
      </c>
      <c r="E586">
        <v>0.8</v>
      </c>
      <c r="F586" s="8"/>
    </row>
    <row r="587" spans="1:37" ht="15.75" hidden="1" thickBot="1" x14ac:dyDescent="0.3">
      <c r="A587" t="s">
        <v>167</v>
      </c>
      <c r="B587">
        <v>1995</v>
      </c>
      <c r="C587" t="s">
        <v>24</v>
      </c>
      <c r="D587" t="s">
        <v>33</v>
      </c>
      <c r="E587">
        <v>0.2</v>
      </c>
      <c r="F587" s="8"/>
    </row>
    <row r="588" spans="1:37" ht="15.75" hidden="1" thickBot="1" x14ac:dyDescent="0.3">
      <c r="A588" t="s">
        <v>167</v>
      </c>
      <c r="B588">
        <v>1995</v>
      </c>
      <c r="C588" t="s">
        <v>25</v>
      </c>
      <c r="D588" t="s">
        <v>33</v>
      </c>
      <c r="E588">
        <v>0</v>
      </c>
      <c r="F588" s="8"/>
    </row>
    <row r="589" spans="1:37" ht="15.75" hidden="1" thickBot="1" x14ac:dyDescent="0.3">
      <c r="A589" t="s">
        <v>167</v>
      </c>
      <c r="B589">
        <v>1995</v>
      </c>
      <c r="C589" t="s">
        <v>26</v>
      </c>
      <c r="D589" t="s">
        <v>33</v>
      </c>
      <c r="E589">
        <v>0</v>
      </c>
      <c r="F589" s="12"/>
    </row>
    <row r="590" spans="1:37" ht="15.75" thickBot="1" x14ac:dyDescent="0.3">
      <c r="A590" t="s">
        <v>167</v>
      </c>
      <c r="B590">
        <v>2000</v>
      </c>
      <c r="C590" t="s">
        <v>6</v>
      </c>
      <c r="D590" t="s">
        <v>27</v>
      </c>
      <c r="E590">
        <v>4437.25</v>
      </c>
      <c r="F590" s="4">
        <f t="shared" ref="F590" si="119">E590+E591+E592+E614+E635+E656+E677+E698+E719</f>
        <v>17037.97</v>
      </c>
      <c r="G590" s="17">
        <f t="shared" ref="G590:G596" si="120">F590/1000</f>
        <v>17.037970000000001</v>
      </c>
      <c r="H590" s="18" t="s">
        <v>80</v>
      </c>
      <c r="I590" s="17">
        <f t="shared" ref="I590" si="121">E590+E591+E592</f>
        <v>13050.27</v>
      </c>
      <c r="J590" s="19">
        <f t="shared" ref="J590:J596" si="122">I590/1000</f>
        <v>13.050270000000001</v>
      </c>
      <c r="K590" s="18" t="s">
        <v>81</v>
      </c>
      <c r="M590" s="17">
        <f t="shared" ref="M590" si="123">G590</f>
        <v>17.037970000000001</v>
      </c>
      <c r="N590" s="19">
        <f t="shared" ref="N590" si="124">J605+J606+J607</f>
        <v>7.4287000000000001</v>
      </c>
      <c r="O590" s="19">
        <f t="shared" ref="O590" si="125">J608+J609</f>
        <v>5.6036999999999999</v>
      </c>
      <c r="P590" s="19">
        <f t="shared" ref="P590" si="126">J610</f>
        <v>9.6939000000000011</v>
      </c>
      <c r="Q590" s="18">
        <f t="shared" ref="Q590" si="127">O590/N590</f>
        <v>0.75433117503735514</v>
      </c>
      <c r="R590" s="5">
        <f t="shared" ref="R590" si="128">J590</f>
        <v>13.050270000000001</v>
      </c>
      <c r="S590" s="6">
        <f>J591+J592+J593+J598+J599+J600</f>
        <v>18.129500000000004</v>
      </c>
      <c r="T590" s="6">
        <f>J594+J595+J601+J602</f>
        <v>8.5844999999999985</v>
      </c>
      <c r="U590" s="6"/>
      <c r="V590" s="7">
        <f t="shared" ref="V590" si="129">T590/S590</f>
        <v>0.47351002509721707</v>
      </c>
      <c r="W590" s="5">
        <f>J590</f>
        <v>13.050270000000001</v>
      </c>
      <c r="X590" s="6">
        <f>J591+J592+J593</f>
        <v>16.392400000000002</v>
      </c>
      <c r="Y590" s="6">
        <f>J594+J595</f>
        <v>8.4400999999999993</v>
      </c>
      <c r="Z590" s="6">
        <f>J596</f>
        <v>1.8814999999999995</v>
      </c>
      <c r="AA590" s="7">
        <f>Y590/X590</f>
        <v>0.51487884629462422</v>
      </c>
      <c r="AB590" s="5">
        <f>G590</f>
        <v>17.037970000000001</v>
      </c>
      <c r="AC590" s="6">
        <f>G591+G592+G593</f>
        <v>13.392400000000002</v>
      </c>
      <c r="AD590" s="6">
        <f>G594+G595</f>
        <v>7.452399999999999</v>
      </c>
      <c r="AE590" s="6">
        <f>G596</f>
        <v>1.8814999999999995</v>
      </c>
      <c r="AF590" s="7">
        <f>AD590/AC590</f>
        <v>0.55646486066724399</v>
      </c>
      <c r="AG590" s="5">
        <f>G590</f>
        <v>17.037970000000001</v>
      </c>
      <c r="AH590" s="6">
        <f>G591+G592+G593+G594</f>
        <v>17.560300000000002</v>
      </c>
      <c r="AI590" s="6">
        <f>+G595</f>
        <v>3.2845</v>
      </c>
      <c r="AJ590" s="6">
        <f>G596</f>
        <v>1.8814999999999995</v>
      </c>
      <c r="AK590" s="7">
        <f>AI590/AH590</f>
        <v>0.18704122366929948</v>
      </c>
    </row>
    <row r="591" spans="1:37" ht="15.75" hidden="1" thickBot="1" x14ac:dyDescent="0.3">
      <c r="A591" t="s">
        <v>167</v>
      </c>
      <c r="B591">
        <v>2000</v>
      </c>
      <c r="C591" t="s">
        <v>7</v>
      </c>
      <c r="D591" t="s">
        <v>27</v>
      </c>
      <c r="E591">
        <v>4407.32</v>
      </c>
      <c r="F591" s="8">
        <f t="shared" ref="F591" si="130">E615+E616+E617+E618+E619+E620+E621+E622+E623+E636+E637+E638+E639+E640+E641+E642+E643+E644</f>
        <v>5849.9000000000005</v>
      </c>
      <c r="G591" s="5">
        <f t="shared" si="120"/>
        <v>5.8499000000000008</v>
      </c>
      <c r="H591" s="7" t="s">
        <v>43</v>
      </c>
      <c r="I591" s="5">
        <f t="shared" ref="I591" si="131">E614+E615+E616+E617+E618+E619+E620+E621+E622+E623+E635+E636+E637+E638+E639+E640+E641+E642+E643+E644</f>
        <v>6387.5000000000009</v>
      </c>
      <c r="J591" s="6">
        <f t="shared" si="122"/>
        <v>6.3875000000000011</v>
      </c>
      <c r="K591" s="7" t="s">
        <v>43</v>
      </c>
      <c r="M591" s="5"/>
      <c r="N591" s="6"/>
      <c r="O591" s="6"/>
      <c r="P591" s="6"/>
      <c r="Q591" s="7"/>
      <c r="R591" s="5"/>
      <c r="S591" s="6"/>
      <c r="T591" s="6"/>
      <c r="U591" s="6"/>
      <c r="V591" s="6"/>
      <c r="W591" s="5"/>
      <c r="X591" s="6"/>
      <c r="Y591" s="6"/>
      <c r="Z591" s="6"/>
      <c r="AA591" s="6"/>
      <c r="AB591" s="5"/>
      <c r="AC591" s="6"/>
      <c r="AD591" s="6"/>
      <c r="AE591" s="6"/>
      <c r="AF591" s="6"/>
      <c r="AG591" s="5"/>
      <c r="AH591" s="6"/>
      <c r="AI591" s="6"/>
      <c r="AJ591" s="6"/>
      <c r="AK591" s="7"/>
    </row>
    <row r="592" spans="1:37" ht="15.75" hidden="1" thickBot="1" x14ac:dyDescent="0.3">
      <c r="A592" t="s">
        <v>167</v>
      </c>
      <c r="B592">
        <v>2000</v>
      </c>
      <c r="C592" t="s">
        <v>8</v>
      </c>
      <c r="D592" t="s">
        <v>27</v>
      </c>
      <c r="E592">
        <v>4205.7</v>
      </c>
      <c r="F592" s="8">
        <f t="shared" ref="F592" si="132">E657+E658+E659+E660+E661+E662+E663+E664+E665</f>
        <v>6203.5000000000009</v>
      </c>
      <c r="G592" s="5">
        <f t="shared" si="120"/>
        <v>6.2035000000000009</v>
      </c>
      <c r="H592" s="7" t="s">
        <v>30</v>
      </c>
      <c r="I592" s="5">
        <f t="shared" ref="I592" si="133">E656+E657+E658+E659+E660+E661+E662+E663+E664+E665</f>
        <v>7502.5</v>
      </c>
      <c r="J592" s="6">
        <f t="shared" si="122"/>
        <v>7.5025000000000004</v>
      </c>
      <c r="K592" s="7" t="s">
        <v>30</v>
      </c>
      <c r="M592" s="5"/>
      <c r="N592" s="6"/>
      <c r="O592" s="6"/>
      <c r="P592" s="6"/>
      <c r="Q592" s="7"/>
      <c r="R592" s="5"/>
      <c r="S592" s="6"/>
      <c r="T592" s="6"/>
      <c r="U592" s="6"/>
      <c r="V592" s="6"/>
      <c r="W592" s="5"/>
      <c r="X592" s="6"/>
      <c r="Y592" s="6"/>
      <c r="Z592" s="6"/>
      <c r="AA592" s="6"/>
      <c r="AB592" s="5"/>
      <c r="AC592" s="6"/>
      <c r="AD592" s="6"/>
      <c r="AE592" s="6"/>
      <c r="AF592" s="6"/>
      <c r="AG592" s="5"/>
      <c r="AH592" s="6"/>
      <c r="AI592" s="6"/>
      <c r="AJ592" s="6"/>
      <c r="AK592" s="7"/>
    </row>
    <row r="593" spans="1:37" ht="15.75" hidden="1" thickBot="1" x14ac:dyDescent="0.3">
      <c r="A593" t="s">
        <v>167</v>
      </c>
      <c r="B593">
        <v>2000</v>
      </c>
      <c r="C593" t="s">
        <v>9</v>
      </c>
      <c r="D593" t="s">
        <v>27</v>
      </c>
      <c r="E593">
        <v>0</v>
      </c>
      <c r="F593" s="8">
        <f t="shared" ref="F593" si="134">E678+E679+E680+E681+E682+E683+E684+E685+E686</f>
        <v>1339</v>
      </c>
      <c r="G593" s="5">
        <f t="shared" si="120"/>
        <v>1.339</v>
      </c>
      <c r="H593" s="7" t="s">
        <v>44</v>
      </c>
      <c r="I593" s="5">
        <f t="shared" ref="I593" si="135">E677+E678+E679+E680+E681+E682+E683+E684+E685+E686</f>
        <v>2502.4</v>
      </c>
      <c r="J593" s="6">
        <f t="shared" si="122"/>
        <v>2.5024000000000002</v>
      </c>
      <c r="K593" s="7" t="s">
        <v>44</v>
      </c>
      <c r="M593" s="5"/>
      <c r="N593" s="6"/>
      <c r="O593" s="6"/>
      <c r="P593" s="6"/>
      <c r="Q593" s="7"/>
      <c r="R593" s="5"/>
      <c r="S593" s="6"/>
      <c r="T593" s="6"/>
      <c r="U593" s="6"/>
      <c r="V593" s="6"/>
      <c r="W593" s="5"/>
      <c r="X593" s="6"/>
      <c r="Y593" s="6"/>
      <c r="Z593" s="6"/>
      <c r="AA593" s="6"/>
      <c r="AB593" s="5"/>
      <c r="AC593" s="6"/>
      <c r="AD593" s="6"/>
      <c r="AE593" s="6"/>
      <c r="AF593" s="6"/>
      <c r="AG593" s="5"/>
      <c r="AH593" s="6"/>
      <c r="AI593" s="6"/>
      <c r="AJ593" s="6"/>
      <c r="AK593" s="7"/>
    </row>
    <row r="594" spans="1:37" ht="15.75" hidden="1" thickBot="1" x14ac:dyDescent="0.3">
      <c r="A594" t="s">
        <v>167</v>
      </c>
      <c r="B594">
        <v>2000</v>
      </c>
      <c r="C594" t="s">
        <v>10</v>
      </c>
      <c r="D594" t="s">
        <v>27</v>
      </c>
      <c r="E594">
        <v>0</v>
      </c>
      <c r="F594" s="8">
        <f t="shared" ref="F594" si="136">+E699+E700+E701+E702+E703+E704+E705+E706+E707</f>
        <v>4167.8999999999996</v>
      </c>
      <c r="G594" s="5">
        <f t="shared" si="120"/>
        <v>4.1678999999999995</v>
      </c>
      <c r="H594" s="7" t="s">
        <v>45</v>
      </c>
      <c r="I594" s="5">
        <f t="shared" ref="I594" si="137">E698+E699+E700+E701+E702+E703+E704+E705+E706+E707</f>
        <v>5030.6999999999989</v>
      </c>
      <c r="J594" s="6">
        <f t="shared" si="122"/>
        <v>5.0306999999999986</v>
      </c>
      <c r="K594" s="7" t="s">
        <v>45</v>
      </c>
      <c r="M594" s="5"/>
      <c r="N594" s="6"/>
      <c r="O594" s="6"/>
      <c r="P594" s="6"/>
      <c r="Q594" s="7"/>
      <c r="R594" s="5"/>
      <c r="S594" s="6"/>
      <c r="T594" s="6"/>
      <c r="U594" s="6"/>
      <c r="V594" s="6"/>
      <c r="W594" s="5"/>
      <c r="X594" s="6"/>
      <c r="Y594" s="6"/>
      <c r="Z594" s="6"/>
      <c r="AA594" s="6"/>
      <c r="AB594" s="5"/>
      <c r="AC594" s="6"/>
      <c r="AD594" s="6"/>
      <c r="AE594" s="6"/>
      <c r="AF594" s="6"/>
      <c r="AG594" s="5"/>
      <c r="AH594" s="6"/>
      <c r="AI594" s="6"/>
      <c r="AJ594" s="6"/>
      <c r="AK594" s="7"/>
    </row>
    <row r="595" spans="1:37" ht="15.75" hidden="1" thickBot="1" x14ac:dyDescent="0.3">
      <c r="A595" t="s">
        <v>167</v>
      </c>
      <c r="B595">
        <v>2000</v>
      </c>
      <c r="C595" t="s">
        <v>11</v>
      </c>
      <c r="D595" t="s">
        <v>27</v>
      </c>
      <c r="E595">
        <v>0</v>
      </c>
      <c r="F595" s="8">
        <f t="shared" ref="F595" si="138">E720+E721+E722+E723+E724+E725+E726+E727+E728</f>
        <v>3284.5</v>
      </c>
      <c r="G595" s="5">
        <f t="shared" si="120"/>
        <v>3.2845</v>
      </c>
      <c r="H595" s="7" t="s">
        <v>46</v>
      </c>
      <c r="I595" s="5">
        <f t="shared" ref="I595" si="139">E719+E720+E721+E722+E723+E724+E725+E726+E727+E728</f>
        <v>3409.4</v>
      </c>
      <c r="J595" s="6">
        <f t="shared" si="122"/>
        <v>3.4094000000000002</v>
      </c>
      <c r="K595" s="7" t="s">
        <v>46</v>
      </c>
      <c r="M595" s="5"/>
      <c r="N595" s="6"/>
      <c r="O595" s="6"/>
      <c r="P595" s="6"/>
      <c r="Q595" s="7"/>
      <c r="R595" s="5"/>
      <c r="S595" s="6"/>
      <c r="T595" s="6"/>
      <c r="U595" s="6"/>
      <c r="V595" s="6"/>
      <c r="W595" s="5"/>
      <c r="X595" s="6"/>
      <c r="Y595" s="6"/>
      <c r="Z595" s="6"/>
      <c r="AA595" s="6"/>
      <c r="AB595" s="5"/>
      <c r="AC595" s="6"/>
      <c r="AD595" s="6"/>
      <c r="AE595" s="6"/>
      <c r="AF595" s="6"/>
      <c r="AG595" s="5"/>
      <c r="AH595" s="6"/>
      <c r="AI595" s="6"/>
      <c r="AJ595" s="6"/>
      <c r="AK595" s="7"/>
    </row>
    <row r="596" spans="1:37" ht="15.75" hidden="1" thickBot="1" x14ac:dyDescent="0.3">
      <c r="A596" t="s">
        <v>167</v>
      </c>
      <c r="B596">
        <v>2000</v>
      </c>
      <c r="C596" t="s">
        <v>12</v>
      </c>
      <c r="D596" t="s">
        <v>27</v>
      </c>
      <c r="E596">
        <v>0</v>
      </c>
      <c r="F596" s="8">
        <f t="shared" ref="F596" si="140">E624+E625+E626+E627+E628+E629+E630+E631+E645+E646+E647+E648+E649+E650+E651+E652+E666+E667+E668+E669+E670+E671+E672+E673+E687+E688+E689+E690+E691+E692+E693+E694+E708+E709+E710+E711+E712+E713+E714+E715+E729+E730+E731+E732+E733+E734+E735+E736</f>
        <v>1881.4999999999995</v>
      </c>
      <c r="G596" s="9">
        <f t="shared" si="120"/>
        <v>1.8814999999999995</v>
      </c>
      <c r="H596" s="11" t="s">
        <v>82</v>
      </c>
      <c r="I596" s="9">
        <f t="shared" ref="I596" si="141">E624+E625+E626+E627+E628+E629+E630+E631+E645+E646+E647+E648+E649+E650+E651+E652+E666+E667+E668+E669+E670+E671+E672+E673+E687+E688+E689+E690+E691+E692+E693+E694+E708+E709+E710+E711+E712+E713+E714+E715+E729+E730+E731+E732+E733+E734+E735+E736</f>
        <v>1881.4999999999995</v>
      </c>
      <c r="J596" s="10">
        <f t="shared" si="122"/>
        <v>1.8814999999999995</v>
      </c>
      <c r="K596" s="11" t="s">
        <v>82</v>
      </c>
      <c r="M596" s="9"/>
      <c r="N596" s="10"/>
      <c r="O596" s="10"/>
      <c r="P596" s="10"/>
      <c r="Q596" s="11"/>
      <c r="R596" s="9"/>
      <c r="S596" s="10"/>
      <c r="T596" s="10"/>
      <c r="U596" s="10"/>
      <c r="V596" s="10"/>
      <c r="W596" s="9"/>
      <c r="X596" s="10"/>
      <c r="Y596" s="10"/>
      <c r="Z596" s="10"/>
      <c r="AA596" s="10"/>
      <c r="AB596" s="9"/>
      <c r="AC596" s="10"/>
      <c r="AD596" s="10"/>
      <c r="AE596" s="10"/>
      <c r="AF596" s="10"/>
      <c r="AG596" s="9"/>
      <c r="AH596" s="10"/>
      <c r="AI596" s="10"/>
      <c r="AJ596" s="10"/>
      <c r="AK596" s="11"/>
    </row>
    <row r="597" spans="1:37" ht="15.75" hidden="1" thickBot="1" x14ac:dyDescent="0.3">
      <c r="A597" t="s">
        <v>167</v>
      </c>
      <c r="B597">
        <v>2000</v>
      </c>
      <c r="C597" t="s">
        <v>13</v>
      </c>
      <c r="D597" t="s">
        <v>27</v>
      </c>
      <c r="E597">
        <v>0</v>
      </c>
      <c r="F597" s="8"/>
    </row>
    <row r="598" spans="1:37" ht="15.75" hidden="1" thickBot="1" x14ac:dyDescent="0.3">
      <c r="A598" t="s">
        <v>167</v>
      </c>
      <c r="B598">
        <v>2000</v>
      </c>
      <c r="C598" t="s">
        <v>14</v>
      </c>
      <c r="D598" t="s">
        <v>27</v>
      </c>
      <c r="E598">
        <v>0</v>
      </c>
      <c r="F598" s="8"/>
      <c r="H598" s="20" t="s">
        <v>62</v>
      </c>
      <c r="I598" s="19">
        <f t="shared" ref="I598" si="142">E624+E625+E626+E627+E628+E629+E630+E631+E645+E646+E647+E648+E649+E650+E651+E652</f>
        <v>1238.8999999999999</v>
      </c>
      <c r="J598" s="19">
        <f t="shared" ref="J598:J602" si="143">I598/1000</f>
        <v>1.2388999999999999</v>
      </c>
      <c r="K598" s="18" t="s">
        <v>43</v>
      </c>
    </row>
    <row r="599" spans="1:37" ht="15.75" hidden="1" thickBot="1" x14ac:dyDescent="0.3">
      <c r="A599" t="s">
        <v>167</v>
      </c>
      <c r="B599">
        <v>2000</v>
      </c>
      <c r="C599" t="s">
        <v>15</v>
      </c>
      <c r="D599" t="s">
        <v>27</v>
      </c>
      <c r="E599">
        <v>0</v>
      </c>
      <c r="F599" s="8"/>
      <c r="H599" s="5"/>
      <c r="I599" s="6">
        <f t="shared" ref="I599" si="144">E666+E667+E668+E669+E670+E671+E672+E673</f>
        <v>451.4</v>
      </c>
      <c r="J599" s="6">
        <f t="shared" si="143"/>
        <v>0.45139999999999997</v>
      </c>
      <c r="K599" s="7" t="s">
        <v>30</v>
      </c>
    </row>
    <row r="600" spans="1:37" ht="15.75" hidden="1" thickBot="1" x14ac:dyDescent="0.3">
      <c r="A600" t="s">
        <v>167</v>
      </c>
      <c r="B600">
        <v>2000</v>
      </c>
      <c r="C600" t="s">
        <v>16</v>
      </c>
      <c r="D600" t="s">
        <v>27</v>
      </c>
      <c r="E600">
        <v>0</v>
      </c>
      <c r="F600" s="8"/>
      <c r="H600" s="5"/>
      <c r="I600" s="6">
        <f t="shared" ref="I600" si="145">E687+E688+E689+E690+E691+E692+E693+E694</f>
        <v>46.800000000000004</v>
      </c>
      <c r="J600" s="6">
        <f t="shared" si="143"/>
        <v>4.6800000000000001E-2</v>
      </c>
      <c r="K600" s="7" t="s">
        <v>44</v>
      </c>
    </row>
    <row r="601" spans="1:37" ht="15.75" hidden="1" thickBot="1" x14ac:dyDescent="0.3">
      <c r="A601" t="s">
        <v>167</v>
      </c>
      <c r="B601">
        <v>2000</v>
      </c>
      <c r="C601" t="s">
        <v>17</v>
      </c>
      <c r="D601" t="s">
        <v>27</v>
      </c>
      <c r="E601">
        <v>0</v>
      </c>
      <c r="F601" s="8"/>
      <c r="H601" s="5"/>
      <c r="I601" s="6">
        <f t="shared" ref="I601" si="146">E708+E709+E710+E711+E712+E713+E714+E715</f>
        <v>79.399999999999991</v>
      </c>
      <c r="J601" s="6">
        <f t="shared" si="143"/>
        <v>7.9399999999999998E-2</v>
      </c>
      <c r="K601" s="7" t="s">
        <v>45</v>
      </c>
    </row>
    <row r="602" spans="1:37" ht="15.75" hidden="1" thickBot="1" x14ac:dyDescent="0.3">
      <c r="A602" t="s">
        <v>167</v>
      </c>
      <c r="B602">
        <v>2000</v>
      </c>
      <c r="C602" t="s">
        <v>18</v>
      </c>
      <c r="D602" t="s">
        <v>27</v>
      </c>
      <c r="E602">
        <v>0</v>
      </c>
      <c r="F602" s="8"/>
      <c r="H602" s="9"/>
      <c r="I602" s="10">
        <f t="shared" ref="I602" si="147">E729+E730+E731+E732+E733+E734+E735+E736</f>
        <v>64.999999999999986</v>
      </c>
      <c r="J602" s="10">
        <f t="shared" si="143"/>
        <v>6.4999999999999988E-2</v>
      </c>
      <c r="K602" s="11" t="s">
        <v>46</v>
      </c>
    </row>
    <row r="603" spans="1:37" ht="15.75" hidden="1" thickBot="1" x14ac:dyDescent="0.3">
      <c r="A603" t="s">
        <v>167</v>
      </c>
      <c r="B603">
        <v>2000</v>
      </c>
      <c r="C603" t="s">
        <v>19</v>
      </c>
      <c r="D603" t="s">
        <v>27</v>
      </c>
      <c r="E603">
        <v>0</v>
      </c>
      <c r="F603" s="8"/>
    </row>
    <row r="604" spans="1:37" ht="15.75" hidden="1" thickBot="1" x14ac:dyDescent="0.3">
      <c r="A604" t="s">
        <v>167</v>
      </c>
      <c r="B604">
        <v>2000</v>
      </c>
      <c r="C604" t="s">
        <v>20</v>
      </c>
      <c r="D604" t="s">
        <v>27</v>
      </c>
      <c r="E604">
        <v>0</v>
      </c>
      <c r="F604" s="8"/>
    </row>
    <row r="605" spans="1:37" ht="15.75" hidden="1" thickBot="1" x14ac:dyDescent="0.3">
      <c r="A605" t="s">
        <v>167</v>
      </c>
      <c r="B605">
        <v>2000</v>
      </c>
      <c r="C605" t="s">
        <v>21</v>
      </c>
      <c r="D605" t="s">
        <v>27</v>
      </c>
      <c r="E605">
        <v>0</v>
      </c>
      <c r="F605" s="8"/>
      <c r="H605" s="20" t="s">
        <v>83</v>
      </c>
      <c r="I605" s="19">
        <f t="shared" ref="I605" si="148">SUM(E615:E618)+SUM(E636:E639)</f>
        <v>2651.1</v>
      </c>
      <c r="J605" s="19">
        <f t="shared" ref="J605:J610" si="149">I605/1000</f>
        <v>2.6511</v>
      </c>
      <c r="K605" s="18" t="s">
        <v>43</v>
      </c>
    </row>
    <row r="606" spans="1:37" ht="15.75" hidden="1" thickBot="1" x14ac:dyDescent="0.3">
      <c r="A606" t="s">
        <v>167</v>
      </c>
      <c r="B606">
        <v>2000</v>
      </c>
      <c r="C606" t="s">
        <v>22</v>
      </c>
      <c r="D606" t="s">
        <v>27</v>
      </c>
      <c r="E606">
        <v>0</v>
      </c>
      <c r="F606" s="8"/>
      <c r="H606" s="5"/>
      <c r="I606" s="6">
        <f t="shared" ref="I606" si="150">SUM(E657:E660)</f>
        <v>3854.9000000000005</v>
      </c>
      <c r="J606" s="6">
        <f t="shared" si="149"/>
        <v>3.8549000000000007</v>
      </c>
      <c r="K606" s="7" t="s">
        <v>30</v>
      </c>
    </row>
    <row r="607" spans="1:37" ht="15.75" hidden="1" thickBot="1" x14ac:dyDescent="0.3">
      <c r="A607" t="s">
        <v>167</v>
      </c>
      <c r="B607">
        <v>2000</v>
      </c>
      <c r="C607" t="s">
        <v>23</v>
      </c>
      <c r="D607" t="s">
        <v>27</v>
      </c>
      <c r="E607">
        <v>0</v>
      </c>
      <c r="F607" s="8"/>
      <c r="H607" s="5"/>
      <c r="I607" s="6">
        <f t="shared" ref="I607" si="151">SUM(E678:E681)</f>
        <v>922.7</v>
      </c>
      <c r="J607" s="6">
        <f t="shared" si="149"/>
        <v>0.92270000000000008</v>
      </c>
      <c r="K607" s="7" t="s">
        <v>44</v>
      </c>
    </row>
    <row r="608" spans="1:37" ht="15.75" hidden="1" thickBot="1" x14ac:dyDescent="0.3">
      <c r="A608" t="s">
        <v>167</v>
      </c>
      <c r="B608">
        <v>2000</v>
      </c>
      <c r="C608" t="s">
        <v>24</v>
      </c>
      <c r="D608" t="s">
        <v>27</v>
      </c>
      <c r="E608">
        <v>0</v>
      </c>
      <c r="F608" s="8"/>
      <c r="H608" s="5"/>
      <c r="I608" s="6">
        <f t="shared" ref="I608" si="152">SUM(E699:E702)</f>
        <v>3316.7</v>
      </c>
      <c r="J608" s="6">
        <f t="shared" si="149"/>
        <v>3.3167</v>
      </c>
      <c r="K608" s="7" t="s">
        <v>45</v>
      </c>
    </row>
    <row r="609" spans="1:11" ht="15.75" hidden="1" thickBot="1" x14ac:dyDescent="0.3">
      <c r="A609" t="s">
        <v>167</v>
      </c>
      <c r="B609">
        <v>2000</v>
      </c>
      <c r="C609" t="s">
        <v>25</v>
      </c>
      <c r="D609" t="s">
        <v>27</v>
      </c>
      <c r="E609">
        <v>0</v>
      </c>
      <c r="F609" s="8"/>
      <c r="H609" s="9"/>
      <c r="I609" s="10">
        <f t="shared" ref="I609" si="153">SUM(E720:E723)</f>
        <v>2287</v>
      </c>
      <c r="J609" s="10">
        <f t="shared" si="149"/>
        <v>2.2869999999999999</v>
      </c>
      <c r="K609" s="11" t="s">
        <v>46</v>
      </c>
    </row>
    <row r="610" spans="1:11" ht="15.75" hidden="1" thickBot="1" x14ac:dyDescent="0.3">
      <c r="A610" t="s">
        <v>167</v>
      </c>
      <c r="B610">
        <v>2000</v>
      </c>
      <c r="C610" t="s">
        <v>26</v>
      </c>
      <c r="D610" t="s">
        <v>27</v>
      </c>
      <c r="E610">
        <v>0</v>
      </c>
      <c r="F610" s="8"/>
      <c r="I610">
        <f t="shared" ref="I610" si="154">SUM(E619:E631)+SUM(E640:E652)+SUM(E661:E673)+SUM(E682:E694)+SUM(E703:E715)+SUM(E724:E736)</f>
        <v>9693.9000000000015</v>
      </c>
      <c r="J610" s="6">
        <f t="shared" si="149"/>
        <v>9.6939000000000011</v>
      </c>
      <c r="K610" s="6" t="s">
        <v>84</v>
      </c>
    </row>
    <row r="611" spans="1:11" ht="15.75" hidden="1" thickBot="1" x14ac:dyDescent="0.3">
      <c r="A611" t="s">
        <v>167</v>
      </c>
      <c r="B611">
        <v>2000</v>
      </c>
      <c r="C611" t="s">
        <v>6</v>
      </c>
      <c r="D611" t="s">
        <v>28</v>
      </c>
      <c r="E611">
        <v>0</v>
      </c>
      <c r="F611" s="8"/>
    </row>
    <row r="612" spans="1:11" ht="15.75" hidden="1" thickBot="1" x14ac:dyDescent="0.3">
      <c r="A612" t="s">
        <v>167</v>
      </c>
      <c r="B612">
        <v>2000</v>
      </c>
      <c r="C612" t="s">
        <v>7</v>
      </c>
      <c r="D612" t="s">
        <v>28</v>
      </c>
      <c r="E612">
        <v>0</v>
      </c>
      <c r="F612" s="8"/>
    </row>
    <row r="613" spans="1:11" ht="15.75" hidden="1" thickBot="1" x14ac:dyDescent="0.3">
      <c r="A613" t="s">
        <v>167</v>
      </c>
      <c r="B613">
        <v>2000</v>
      </c>
      <c r="C613" t="s">
        <v>8</v>
      </c>
      <c r="D613" t="s">
        <v>28</v>
      </c>
      <c r="E613">
        <v>0</v>
      </c>
      <c r="F613" s="8"/>
    </row>
    <row r="614" spans="1:11" ht="15.75" hidden="1" thickBot="1" x14ac:dyDescent="0.3">
      <c r="A614" t="s">
        <v>167</v>
      </c>
      <c r="B614">
        <v>2000</v>
      </c>
      <c r="C614" t="s">
        <v>9</v>
      </c>
      <c r="D614" t="s">
        <v>28</v>
      </c>
      <c r="E614">
        <v>176.2</v>
      </c>
      <c r="F614" s="8"/>
    </row>
    <row r="615" spans="1:11" ht="15.75" hidden="1" thickBot="1" x14ac:dyDescent="0.3">
      <c r="A615" t="s">
        <v>167</v>
      </c>
      <c r="B615">
        <v>2000</v>
      </c>
      <c r="C615" t="s">
        <v>10</v>
      </c>
      <c r="D615" t="s">
        <v>28</v>
      </c>
      <c r="E615">
        <v>181.9</v>
      </c>
      <c r="F615" s="8"/>
    </row>
    <row r="616" spans="1:11" ht="15.75" hidden="1" thickBot="1" x14ac:dyDescent="0.3">
      <c r="A616" t="s">
        <v>167</v>
      </c>
      <c r="B616">
        <v>2000</v>
      </c>
      <c r="C616" t="s">
        <v>11</v>
      </c>
      <c r="D616" t="s">
        <v>28</v>
      </c>
      <c r="E616">
        <v>159.4</v>
      </c>
      <c r="F616" s="8"/>
    </row>
    <row r="617" spans="1:11" ht="15.75" hidden="1" thickBot="1" x14ac:dyDescent="0.3">
      <c r="A617" t="s">
        <v>167</v>
      </c>
      <c r="B617">
        <v>2000</v>
      </c>
      <c r="C617" t="s">
        <v>12</v>
      </c>
      <c r="D617" t="s">
        <v>28</v>
      </c>
      <c r="E617">
        <v>185.7</v>
      </c>
      <c r="F617" s="8"/>
    </row>
    <row r="618" spans="1:11" ht="15.75" hidden="1" thickBot="1" x14ac:dyDescent="0.3">
      <c r="A618" t="s">
        <v>167</v>
      </c>
      <c r="B618">
        <v>2000</v>
      </c>
      <c r="C618" t="s">
        <v>13</v>
      </c>
      <c r="D618" t="s">
        <v>28</v>
      </c>
      <c r="E618">
        <v>192.4</v>
      </c>
      <c r="F618" s="8"/>
    </row>
    <row r="619" spans="1:11" ht="15.75" hidden="1" thickBot="1" x14ac:dyDescent="0.3">
      <c r="A619" t="s">
        <v>167</v>
      </c>
      <c r="B619">
        <v>2000</v>
      </c>
      <c r="C619" t="s">
        <v>14</v>
      </c>
      <c r="D619" t="s">
        <v>28</v>
      </c>
      <c r="E619">
        <v>208</v>
      </c>
      <c r="F619" s="8"/>
    </row>
    <row r="620" spans="1:11" ht="15.75" hidden="1" thickBot="1" x14ac:dyDescent="0.3">
      <c r="A620" t="s">
        <v>167</v>
      </c>
      <c r="B620">
        <v>2000</v>
      </c>
      <c r="C620" t="s">
        <v>15</v>
      </c>
      <c r="D620" t="s">
        <v>28</v>
      </c>
      <c r="E620">
        <v>219.2</v>
      </c>
      <c r="F620" s="8"/>
    </row>
    <row r="621" spans="1:11" ht="15.75" hidden="1" thickBot="1" x14ac:dyDescent="0.3">
      <c r="A621" t="s">
        <v>167</v>
      </c>
      <c r="B621">
        <v>2000</v>
      </c>
      <c r="C621" t="s">
        <v>16</v>
      </c>
      <c r="D621" t="s">
        <v>28</v>
      </c>
      <c r="E621">
        <v>215.2</v>
      </c>
      <c r="F621" s="8"/>
    </row>
    <row r="622" spans="1:11" ht="15.75" hidden="1" thickBot="1" x14ac:dyDescent="0.3">
      <c r="A622" t="s">
        <v>167</v>
      </c>
      <c r="B622">
        <v>2000</v>
      </c>
      <c r="C622" t="s">
        <v>17</v>
      </c>
      <c r="D622" t="s">
        <v>28</v>
      </c>
      <c r="E622">
        <v>202</v>
      </c>
      <c r="F622" s="8"/>
    </row>
    <row r="623" spans="1:11" ht="15.75" hidden="1" thickBot="1" x14ac:dyDescent="0.3">
      <c r="A623" t="s">
        <v>167</v>
      </c>
      <c r="B623">
        <v>2000</v>
      </c>
      <c r="C623" t="s">
        <v>18</v>
      </c>
      <c r="D623" t="s">
        <v>28</v>
      </c>
      <c r="E623">
        <v>203</v>
      </c>
      <c r="F623" s="8"/>
    </row>
    <row r="624" spans="1:11" ht="15.75" hidden="1" thickBot="1" x14ac:dyDescent="0.3">
      <c r="A624" t="s">
        <v>167</v>
      </c>
      <c r="B624">
        <v>2000</v>
      </c>
      <c r="C624" t="s">
        <v>19</v>
      </c>
      <c r="D624" t="s">
        <v>28</v>
      </c>
      <c r="E624">
        <v>189</v>
      </c>
      <c r="F624" s="8"/>
    </row>
    <row r="625" spans="1:6" ht="15.75" hidden="1" thickBot="1" x14ac:dyDescent="0.3">
      <c r="A625" t="s">
        <v>167</v>
      </c>
      <c r="B625">
        <v>2000</v>
      </c>
      <c r="C625" t="s">
        <v>20</v>
      </c>
      <c r="D625" t="s">
        <v>28</v>
      </c>
      <c r="E625">
        <v>160.30000000000001</v>
      </c>
      <c r="F625" s="8"/>
    </row>
    <row r="626" spans="1:6" ht="15.75" hidden="1" thickBot="1" x14ac:dyDescent="0.3">
      <c r="A626" t="s">
        <v>167</v>
      </c>
      <c r="B626">
        <v>2000</v>
      </c>
      <c r="C626" t="s">
        <v>21</v>
      </c>
      <c r="D626" t="s">
        <v>28</v>
      </c>
      <c r="E626">
        <v>115</v>
      </c>
      <c r="F626" s="8"/>
    </row>
    <row r="627" spans="1:6" ht="15.75" hidden="1" thickBot="1" x14ac:dyDescent="0.3">
      <c r="A627" t="s">
        <v>167</v>
      </c>
      <c r="B627">
        <v>2000</v>
      </c>
      <c r="C627" t="s">
        <v>22</v>
      </c>
      <c r="D627" t="s">
        <v>28</v>
      </c>
      <c r="E627">
        <v>74.2</v>
      </c>
      <c r="F627" s="8"/>
    </row>
    <row r="628" spans="1:6" ht="15.75" hidden="1" thickBot="1" x14ac:dyDescent="0.3">
      <c r="A628" t="s">
        <v>167</v>
      </c>
      <c r="B628">
        <v>2000</v>
      </c>
      <c r="C628" t="s">
        <v>23</v>
      </c>
      <c r="D628" t="s">
        <v>28</v>
      </c>
      <c r="E628">
        <v>39.9</v>
      </c>
      <c r="F628" s="8"/>
    </row>
    <row r="629" spans="1:6" ht="15.75" hidden="1" thickBot="1" x14ac:dyDescent="0.3">
      <c r="A629" t="s">
        <v>167</v>
      </c>
      <c r="B629">
        <v>2000</v>
      </c>
      <c r="C629" t="s">
        <v>24</v>
      </c>
      <c r="D629" t="s">
        <v>28</v>
      </c>
      <c r="E629">
        <v>14.6</v>
      </c>
      <c r="F629" s="8"/>
    </row>
    <row r="630" spans="1:6" ht="15.75" hidden="1" thickBot="1" x14ac:dyDescent="0.3">
      <c r="A630" t="s">
        <v>167</v>
      </c>
      <c r="B630">
        <v>2000</v>
      </c>
      <c r="C630" t="s">
        <v>25</v>
      </c>
      <c r="D630" t="s">
        <v>28</v>
      </c>
      <c r="E630">
        <v>3.4</v>
      </c>
      <c r="F630" s="8"/>
    </row>
    <row r="631" spans="1:6" ht="15.75" hidden="1" thickBot="1" x14ac:dyDescent="0.3">
      <c r="A631" t="s">
        <v>167</v>
      </c>
      <c r="B631">
        <v>2000</v>
      </c>
      <c r="C631" t="s">
        <v>26</v>
      </c>
      <c r="D631" t="s">
        <v>28</v>
      </c>
      <c r="E631">
        <v>0.4</v>
      </c>
      <c r="F631" s="8"/>
    </row>
    <row r="632" spans="1:6" ht="15.75" hidden="1" thickBot="1" x14ac:dyDescent="0.3">
      <c r="A632" t="s">
        <v>167</v>
      </c>
      <c r="B632">
        <v>2000</v>
      </c>
      <c r="C632" t="s">
        <v>6</v>
      </c>
      <c r="D632" t="s">
        <v>29</v>
      </c>
      <c r="E632">
        <v>0</v>
      </c>
      <c r="F632" s="8"/>
    </row>
    <row r="633" spans="1:6" ht="15.75" hidden="1" thickBot="1" x14ac:dyDescent="0.3">
      <c r="A633" t="s">
        <v>167</v>
      </c>
      <c r="B633">
        <v>2000</v>
      </c>
      <c r="C633" t="s">
        <v>7</v>
      </c>
      <c r="D633" t="s">
        <v>29</v>
      </c>
      <c r="E633">
        <v>0</v>
      </c>
      <c r="F633" s="8"/>
    </row>
    <row r="634" spans="1:6" ht="15.75" hidden="1" thickBot="1" x14ac:dyDescent="0.3">
      <c r="A634" t="s">
        <v>167</v>
      </c>
      <c r="B634">
        <v>2000</v>
      </c>
      <c r="C634" t="s">
        <v>8</v>
      </c>
      <c r="D634" t="s">
        <v>29</v>
      </c>
      <c r="E634">
        <v>0</v>
      </c>
      <c r="F634" s="8"/>
    </row>
    <row r="635" spans="1:6" ht="15.75" hidden="1" thickBot="1" x14ac:dyDescent="0.3">
      <c r="A635" t="s">
        <v>167</v>
      </c>
      <c r="B635">
        <v>2000</v>
      </c>
      <c r="C635" t="s">
        <v>9</v>
      </c>
      <c r="D635" t="s">
        <v>29</v>
      </c>
      <c r="E635">
        <v>361.4</v>
      </c>
      <c r="F635" s="8"/>
    </row>
    <row r="636" spans="1:6" ht="15.75" hidden="1" thickBot="1" x14ac:dyDescent="0.3">
      <c r="A636" t="s">
        <v>167</v>
      </c>
      <c r="B636">
        <v>2000</v>
      </c>
      <c r="C636" t="s">
        <v>10</v>
      </c>
      <c r="D636" t="s">
        <v>29</v>
      </c>
      <c r="E636">
        <v>404.7</v>
      </c>
      <c r="F636" s="8"/>
    </row>
    <row r="637" spans="1:6" ht="15.75" hidden="1" thickBot="1" x14ac:dyDescent="0.3">
      <c r="A637" t="s">
        <v>167</v>
      </c>
      <c r="B637">
        <v>2000</v>
      </c>
      <c r="C637" t="s">
        <v>11</v>
      </c>
      <c r="D637" t="s">
        <v>29</v>
      </c>
      <c r="E637">
        <v>483.5</v>
      </c>
      <c r="F637" s="8"/>
    </row>
    <row r="638" spans="1:6" ht="15.75" hidden="1" thickBot="1" x14ac:dyDescent="0.3">
      <c r="A638" t="s">
        <v>167</v>
      </c>
      <c r="B638">
        <v>2000</v>
      </c>
      <c r="C638" t="s">
        <v>12</v>
      </c>
      <c r="D638" t="s">
        <v>29</v>
      </c>
      <c r="E638">
        <v>528.9</v>
      </c>
      <c r="F638" s="8"/>
    </row>
    <row r="639" spans="1:6" ht="15.75" hidden="1" thickBot="1" x14ac:dyDescent="0.3">
      <c r="A639" t="s">
        <v>167</v>
      </c>
      <c r="B639">
        <v>2000</v>
      </c>
      <c r="C639" t="s">
        <v>13</v>
      </c>
      <c r="D639" t="s">
        <v>29</v>
      </c>
      <c r="E639">
        <v>514.6</v>
      </c>
      <c r="F639" s="8"/>
    </row>
    <row r="640" spans="1:6" ht="15.75" hidden="1" thickBot="1" x14ac:dyDescent="0.3">
      <c r="A640" t="s">
        <v>167</v>
      </c>
      <c r="B640">
        <v>2000</v>
      </c>
      <c r="C640" t="s">
        <v>14</v>
      </c>
      <c r="D640" t="s">
        <v>29</v>
      </c>
      <c r="E640">
        <v>505.7</v>
      </c>
      <c r="F640" s="8"/>
    </row>
    <row r="641" spans="1:6" ht="15.75" hidden="1" thickBot="1" x14ac:dyDescent="0.3">
      <c r="A641" t="s">
        <v>167</v>
      </c>
      <c r="B641">
        <v>2000</v>
      </c>
      <c r="C641" t="s">
        <v>15</v>
      </c>
      <c r="D641" t="s">
        <v>29</v>
      </c>
      <c r="E641">
        <v>512.29999999999995</v>
      </c>
      <c r="F641" s="8"/>
    </row>
    <row r="642" spans="1:6" ht="15.75" hidden="1" thickBot="1" x14ac:dyDescent="0.3">
      <c r="A642" t="s">
        <v>167</v>
      </c>
      <c r="B642">
        <v>2000</v>
      </c>
      <c r="C642" t="s">
        <v>16</v>
      </c>
      <c r="D642" t="s">
        <v>29</v>
      </c>
      <c r="E642">
        <v>461</v>
      </c>
      <c r="F642" s="8"/>
    </row>
    <row r="643" spans="1:6" ht="15.75" hidden="1" thickBot="1" x14ac:dyDescent="0.3">
      <c r="A643" t="s">
        <v>167</v>
      </c>
      <c r="B643">
        <v>2000</v>
      </c>
      <c r="C643" t="s">
        <v>17</v>
      </c>
      <c r="D643" t="s">
        <v>29</v>
      </c>
      <c r="E643">
        <v>373.6</v>
      </c>
      <c r="F643" s="8"/>
    </row>
    <row r="644" spans="1:6" ht="15.75" hidden="1" thickBot="1" x14ac:dyDescent="0.3">
      <c r="A644" t="s">
        <v>167</v>
      </c>
      <c r="B644">
        <v>2000</v>
      </c>
      <c r="C644" t="s">
        <v>18</v>
      </c>
      <c r="D644" t="s">
        <v>29</v>
      </c>
      <c r="E644">
        <v>298.8</v>
      </c>
      <c r="F644" s="8"/>
    </row>
    <row r="645" spans="1:6" ht="15.75" hidden="1" thickBot="1" x14ac:dyDescent="0.3">
      <c r="A645" t="s">
        <v>167</v>
      </c>
      <c r="B645">
        <v>2000</v>
      </c>
      <c r="C645" t="s">
        <v>19</v>
      </c>
      <c r="D645" t="s">
        <v>29</v>
      </c>
      <c r="E645">
        <v>237</v>
      </c>
      <c r="F645" s="8"/>
    </row>
    <row r="646" spans="1:6" ht="15.75" hidden="1" thickBot="1" x14ac:dyDescent="0.3">
      <c r="A646" t="s">
        <v>167</v>
      </c>
      <c r="B646">
        <v>2000</v>
      </c>
      <c r="C646" t="s">
        <v>20</v>
      </c>
      <c r="D646" t="s">
        <v>29</v>
      </c>
      <c r="E646">
        <v>172.2</v>
      </c>
      <c r="F646" s="8"/>
    </row>
    <row r="647" spans="1:6" ht="15.75" hidden="1" thickBot="1" x14ac:dyDescent="0.3">
      <c r="A647" t="s">
        <v>167</v>
      </c>
      <c r="B647">
        <v>2000</v>
      </c>
      <c r="C647" t="s">
        <v>21</v>
      </c>
      <c r="D647" t="s">
        <v>29</v>
      </c>
      <c r="E647">
        <v>124.1</v>
      </c>
      <c r="F647" s="8"/>
    </row>
    <row r="648" spans="1:6" ht="15.75" hidden="1" thickBot="1" x14ac:dyDescent="0.3">
      <c r="A648" t="s">
        <v>167</v>
      </c>
      <c r="B648">
        <v>2000</v>
      </c>
      <c r="C648" t="s">
        <v>22</v>
      </c>
      <c r="D648" t="s">
        <v>29</v>
      </c>
      <c r="E648">
        <v>67.2</v>
      </c>
      <c r="F648" s="8"/>
    </row>
    <row r="649" spans="1:6" ht="15.75" hidden="1" thickBot="1" x14ac:dyDescent="0.3">
      <c r="A649" t="s">
        <v>167</v>
      </c>
      <c r="B649">
        <v>2000</v>
      </c>
      <c r="C649" t="s">
        <v>23</v>
      </c>
      <c r="D649" t="s">
        <v>29</v>
      </c>
      <c r="E649">
        <v>30.3</v>
      </c>
      <c r="F649" s="8"/>
    </row>
    <row r="650" spans="1:6" ht="15.75" hidden="1" thickBot="1" x14ac:dyDescent="0.3">
      <c r="A650" t="s">
        <v>167</v>
      </c>
      <c r="B650">
        <v>2000</v>
      </c>
      <c r="C650" t="s">
        <v>24</v>
      </c>
      <c r="D650" t="s">
        <v>29</v>
      </c>
      <c r="E650">
        <v>9.3000000000000007</v>
      </c>
      <c r="F650" s="8"/>
    </row>
    <row r="651" spans="1:6" ht="15.75" hidden="1" thickBot="1" x14ac:dyDescent="0.3">
      <c r="A651" t="s">
        <v>167</v>
      </c>
      <c r="B651">
        <v>2000</v>
      </c>
      <c r="C651" t="s">
        <v>25</v>
      </c>
      <c r="D651" t="s">
        <v>29</v>
      </c>
      <c r="E651">
        <v>1.8</v>
      </c>
      <c r="F651" s="8"/>
    </row>
    <row r="652" spans="1:6" ht="15.75" hidden="1" thickBot="1" x14ac:dyDescent="0.3">
      <c r="A652" t="s">
        <v>167</v>
      </c>
      <c r="B652">
        <v>2000</v>
      </c>
      <c r="C652" t="s">
        <v>26</v>
      </c>
      <c r="D652" t="s">
        <v>29</v>
      </c>
      <c r="E652">
        <v>0.2</v>
      </c>
      <c r="F652" s="8"/>
    </row>
    <row r="653" spans="1:6" ht="15.75" hidden="1" thickBot="1" x14ac:dyDescent="0.3">
      <c r="A653" t="s">
        <v>167</v>
      </c>
      <c r="B653">
        <v>2000</v>
      </c>
      <c r="C653" t="s">
        <v>6</v>
      </c>
      <c r="D653" t="s">
        <v>30</v>
      </c>
      <c r="E653">
        <v>0</v>
      </c>
      <c r="F653" s="8"/>
    </row>
    <row r="654" spans="1:6" ht="15.75" hidden="1" thickBot="1" x14ac:dyDescent="0.3">
      <c r="A654" t="s">
        <v>167</v>
      </c>
      <c r="B654">
        <v>2000</v>
      </c>
      <c r="C654" t="s">
        <v>7</v>
      </c>
      <c r="D654" t="s">
        <v>30</v>
      </c>
      <c r="E654">
        <v>0</v>
      </c>
      <c r="F654" s="8"/>
    </row>
    <row r="655" spans="1:6" ht="15.75" hidden="1" thickBot="1" x14ac:dyDescent="0.3">
      <c r="A655" t="s">
        <v>167</v>
      </c>
      <c r="B655">
        <v>2000</v>
      </c>
      <c r="C655" t="s">
        <v>8</v>
      </c>
      <c r="D655" t="s">
        <v>30</v>
      </c>
      <c r="E655">
        <v>0</v>
      </c>
      <c r="F655" s="8"/>
    </row>
    <row r="656" spans="1:6" ht="15.75" hidden="1" thickBot="1" x14ac:dyDescent="0.3">
      <c r="A656" t="s">
        <v>167</v>
      </c>
      <c r="B656">
        <v>2000</v>
      </c>
      <c r="C656" t="s">
        <v>9</v>
      </c>
      <c r="D656" t="s">
        <v>30</v>
      </c>
      <c r="E656">
        <v>1299</v>
      </c>
      <c r="F656" s="8"/>
    </row>
    <row r="657" spans="1:6" ht="15.75" hidden="1" thickBot="1" x14ac:dyDescent="0.3">
      <c r="A657" t="s">
        <v>167</v>
      </c>
      <c r="B657">
        <v>2000</v>
      </c>
      <c r="C657" t="s">
        <v>10</v>
      </c>
      <c r="D657" t="s">
        <v>30</v>
      </c>
      <c r="E657">
        <v>892.7</v>
      </c>
      <c r="F657" s="8"/>
    </row>
    <row r="658" spans="1:6" ht="15.75" hidden="1" thickBot="1" x14ac:dyDescent="0.3">
      <c r="A658" t="s">
        <v>167</v>
      </c>
      <c r="B658">
        <v>2000</v>
      </c>
      <c r="C658" t="s">
        <v>11</v>
      </c>
      <c r="D658" t="s">
        <v>30</v>
      </c>
      <c r="E658">
        <v>1004.2</v>
      </c>
      <c r="F658" s="8"/>
    </row>
    <row r="659" spans="1:6" ht="15.75" hidden="1" thickBot="1" x14ac:dyDescent="0.3">
      <c r="A659" t="s">
        <v>167</v>
      </c>
      <c r="B659">
        <v>2000</v>
      </c>
      <c r="C659" t="s">
        <v>12</v>
      </c>
      <c r="D659" t="s">
        <v>30</v>
      </c>
      <c r="E659">
        <v>1026.2</v>
      </c>
      <c r="F659" s="8"/>
    </row>
    <row r="660" spans="1:6" ht="15.75" hidden="1" thickBot="1" x14ac:dyDescent="0.3">
      <c r="A660" t="s">
        <v>167</v>
      </c>
      <c r="B660">
        <v>2000</v>
      </c>
      <c r="C660" t="s">
        <v>13</v>
      </c>
      <c r="D660" t="s">
        <v>30</v>
      </c>
      <c r="E660">
        <v>931.8</v>
      </c>
      <c r="F660" s="8"/>
    </row>
    <row r="661" spans="1:6" ht="15.75" hidden="1" thickBot="1" x14ac:dyDescent="0.3">
      <c r="A661" t="s">
        <v>167</v>
      </c>
      <c r="B661">
        <v>2000</v>
      </c>
      <c r="C661" t="s">
        <v>14</v>
      </c>
      <c r="D661" t="s">
        <v>30</v>
      </c>
      <c r="E661">
        <v>749.6</v>
      </c>
      <c r="F661" s="8"/>
    </row>
    <row r="662" spans="1:6" ht="15.75" hidden="1" thickBot="1" x14ac:dyDescent="0.3">
      <c r="A662" t="s">
        <v>167</v>
      </c>
      <c r="B662">
        <v>2000</v>
      </c>
      <c r="C662" t="s">
        <v>15</v>
      </c>
      <c r="D662" t="s">
        <v>30</v>
      </c>
      <c r="E662">
        <v>614.20000000000005</v>
      </c>
      <c r="F662" s="8"/>
    </row>
    <row r="663" spans="1:6" ht="15.75" hidden="1" thickBot="1" x14ac:dyDescent="0.3">
      <c r="A663" t="s">
        <v>167</v>
      </c>
      <c r="B663">
        <v>2000</v>
      </c>
      <c r="C663" t="s">
        <v>16</v>
      </c>
      <c r="D663" t="s">
        <v>30</v>
      </c>
      <c r="E663">
        <v>452.5</v>
      </c>
      <c r="F663" s="8"/>
    </row>
    <row r="664" spans="1:6" ht="15.75" hidden="1" thickBot="1" x14ac:dyDescent="0.3">
      <c r="A664" t="s">
        <v>167</v>
      </c>
      <c r="B664">
        <v>2000</v>
      </c>
      <c r="C664" t="s">
        <v>17</v>
      </c>
      <c r="D664" t="s">
        <v>30</v>
      </c>
      <c r="E664">
        <v>304.60000000000002</v>
      </c>
      <c r="F664" s="8"/>
    </row>
    <row r="665" spans="1:6" ht="15.75" hidden="1" thickBot="1" x14ac:dyDescent="0.3">
      <c r="A665" t="s">
        <v>167</v>
      </c>
      <c r="B665">
        <v>2000</v>
      </c>
      <c r="C665" t="s">
        <v>18</v>
      </c>
      <c r="D665" t="s">
        <v>30</v>
      </c>
      <c r="E665">
        <v>227.7</v>
      </c>
      <c r="F665" s="8"/>
    </row>
    <row r="666" spans="1:6" ht="15.75" hidden="1" thickBot="1" x14ac:dyDescent="0.3">
      <c r="A666" t="s">
        <v>167</v>
      </c>
      <c r="B666">
        <v>2000</v>
      </c>
      <c r="C666" t="s">
        <v>19</v>
      </c>
      <c r="D666" t="s">
        <v>30</v>
      </c>
      <c r="E666">
        <v>170.7</v>
      </c>
      <c r="F666" s="8"/>
    </row>
    <row r="667" spans="1:6" ht="15.75" hidden="1" thickBot="1" x14ac:dyDescent="0.3">
      <c r="A667" t="s">
        <v>167</v>
      </c>
      <c r="B667">
        <v>2000</v>
      </c>
      <c r="C667" t="s">
        <v>20</v>
      </c>
      <c r="D667" t="s">
        <v>30</v>
      </c>
      <c r="E667">
        <v>126.7</v>
      </c>
      <c r="F667" s="8"/>
    </row>
    <row r="668" spans="1:6" ht="15.75" hidden="1" thickBot="1" x14ac:dyDescent="0.3">
      <c r="A668" t="s">
        <v>167</v>
      </c>
      <c r="B668">
        <v>2000</v>
      </c>
      <c r="C668" t="s">
        <v>21</v>
      </c>
      <c r="D668" t="s">
        <v>30</v>
      </c>
      <c r="E668">
        <v>86</v>
      </c>
      <c r="F668" s="8"/>
    </row>
    <row r="669" spans="1:6" ht="15.75" hidden="1" thickBot="1" x14ac:dyDescent="0.3">
      <c r="A669" t="s">
        <v>167</v>
      </c>
      <c r="B669">
        <v>2000</v>
      </c>
      <c r="C669" t="s">
        <v>22</v>
      </c>
      <c r="D669" t="s">
        <v>30</v>
      </c>
      <c r="E669">
        <v>43.4</v>
      </c>
      <c r="F669" s="8"/>
    </row>
    <row r="670" spans="1:6" ht="15.75" hidden="1" thickBot="1" x14ac:dyDescent="0.3">
      <c r="A670" t="s">
        <v>167</v>
      </c>
      <c r="B670">
        <v>2000</v>
      </c>
      <c r="C670" t="s">
        <v>23</v>
      </c>
      <c r="D670" t="s">
        <v>30</v>
      </c>
      <c r="E670">
        <v>18.3</v>
      </c>
      <c r="F670" s="8"/>
    </row>
    <row r="671" spans="1:6" ht="15.75" hidden="1" thickBot="1" x14ac:dyDescent="0.3">
      <c r="A671" t="s">
        <v>167</v>
      </c>
      <c r="B671">
        <v>2000</v>
      </c>
      <c r="C671" t="s">
        <v>24</v>
      </c>
      <c r="D671" t="s">
        <v>30</v>
      </c>
      <c r="E671">
        <v>5.2</v>
      </c>
      <c r="F671" s="8"/>
    </row>
    <row r="672" spans="1:6" ht="15.75" hidden="1" thickBot="1" x14ac:dyDescent="0.3">
      <c r="A672" t="s">
        <v>167</v>
      </c>
      <c r="B672">
        <v>2000</v>
      </c>
      <c r="C672" t="s">
        <v>25</v>
      </c>
      <c r="D672" t="s">
        <v>30</v>
      </c>
      <c r="E672">
        <v>1</v>
      </c>
      <c r="F672" s="8"/>
    </row>
    <row r="673" spans="1:6" ht="15.75" hidden="1" thickBot="1" x14ac:dyDescent="0.3">
      <c r="A673" t="s">
        <v>167</v>
      </c>
      <c r="B673">
        <v>2000</v>
      </c>
      <c r="C673" t="s">
        <v>26</v>
      </c>
      <c r="D673" t="s">
        <v>30</v>
      </c>
      <c r="E673">
        <v>0.1</v>
      </c>
      <c r="F673" s="8"/>
    </row>
    <row r="674" spans="1:6" ht="15.75" hidden="1" thickBot="1" x14ac:dyDescent="0.3">
      <c r="A674" t="s">
        <v>167</v>
      </c>
      <c r="B674">
        <v>2000</v>
      </c>
      <c r="C674" t="s">
        <v>6</v>
      </c>
      <c r="D674" t="s">
        <v>31</v>
      </c>
      <c r="E674">
        <v>0</v>
      </c>
      <c r="F674" s="8"/>
    </row>
    <row r="675" spans="1:6" ht="15.75" hidden="1" thickBot="1" x14ac:dyDescent="0.3">
      <c r="A675" t="s">
        <v>167</v>
      </c>
      <c r="B675">
        <v>2000</v>
      </c>
      <c r="C675" t="s">
        <v>7</v>
      </c>
      <c r="D675" t="s">
        <v>31</v>
      </c>
      <c r="E675">
        <v>0</v>
      </c>
      <c r="F675" s="8"/>
    </row>
    <row r="676" spans="1:6" ht="15.75" hidden="1" thickBot="1" x14ac:dyDescent="0.3">
      <c r="A676" t="s">
        <v>167</v>
      </c>
      <c r="B676">
        <v>2000</v>
      </c>
      <c r="C676" t="s">
        <v>8</v>
      </c>
      <c r="D676" t="s">
        <v>31</v>
      </c>
      <c r="E676">
        <v>0</v>
      </c>
      <c r="F676" s="8"/>
    </row>
    <row r="677" spans="1:6" ht="15.75" hidden="1" thickBot="1" x14ac:dyDescent="0.3">
      <c r="A677" t="s">
        <v>167</v>
      </c>
      <c r="B677">
        <v>2000</v>
      </c>
      <c r="C677" t="s">
        <v>9</v>
      </c>
      <c r="D677" t="s">
        <v>31</v>
      </c>
      <c r="E677">
        <v>1163.4000000000001</v>
      </c>
      <c r="F677" s="8"/>
    </row>
    <row r="678" spans="1:6" ht="15.75" hidden="1" thickBot="1" x14ac:dyDescent="0.3">
      <c r="A678" t="s">
        <v>167</v>
      </c>
      <c r="B678">
        <v>2000</v>
      </c>
      <c r="C678" t="s">
        <v>10</v>
      </c>
      <c r="D678" t="s">
        <v>31</v>
      </c>
      <c r="E678">
        <v>335.9</v>
      </c>
      <c r="F678" s="8"/>
    </row>
    <row r="679" spans="1:6" ht="15.75" hidden="1" thickBot="1" x14ac:dyDescent="0.3">
      <c r="A679" t="s">
        <v>167</v>
      </c>
      <c r="B679">
        <v>2000</v>
      </c>
      <c r="C679" t="s">
        <v>11</v>
      </c>
      <c r="D679" t="s">
        <v>31</v>
      </c>
      <c r="E679">
        <v>155.6</v>
      </c>
      <c r="F679" s="8"/>
    </row>
    <row r="680" spans="1:6" ht="15.75" hidden="1" thickBot="1" x14ac:dyDescent="0.3">
      <c r="A680" t="s">
        <v>167</v>
      </c>
      <c r="B680">
        <v>2000</v>
      </c>
      <c r="C680" t="s">
        <v>12</v>
      </c>
      <c r="D680" t="s">
        <v>31</v>
      </c>
      <c r="E680">
        <v>219.6</v>
      </c>
      <c r="F680" s="8"/>
    </row>
    <row r="681" spans="1:6" ht="15.75" hidden="1" thickBot="1" x14ac:dyDescent="0.3">
      <c r="A681" t="s">
        <v>167</v>
      </c>
      <c r="B681">
        <v>2000</v>
      </c>
      <c r="C681" t="s">
        <v>13</v>
      </c>
      <c r="D681" t="s">
        <v>31</v>
      </c>
      <c r="E681">
        <v>211.6</v>
      </c>
      <c r="F681" s="8"/>
    </row>
    <row r="682" spans="1:6" ht="15.75" hidden="1" thickBot="1" x14ac:dyDescent="0.3">
      <c r="A682" t="s">
        <v>167</v>
      </c>
      <c r="B682">
        <v>2000</v>
      </c>
      <c r="C682" t="s">
        <v>14</v>
      </c>
      <c r="D682" t="s">
        <v>31</v>
      </c>
      <c r="E682">
        <v>165.6</v>
      </c>
      <c r="F682" s="8"/>
    </row>
    <row r="683" spans="1:6" ht="15.75" hidden="1" thickBot="1" x14ac:dyDescent="0.3">
      <c r="A683" t="s">
        <v>167</v>
      </c>
      <c r="B683">
        <v>2000</v>
      </c>
      <c r="C683" t="s">
        <v>15</v>
      </c>
      <c r="D683" t="s">
        <v>31</v>
      </c>
      <c r="E683">
        <v>112.9</v>
      </c>
      <c r="F683" s="8"/>
    </row>
    <row r="684" spans="1:6" ht="15.75" hidden="1" thickBot="1" x14ac:dyDescent="0.3">
      <c r="A684" t="s">
        <v>167</v>
      </c>
      <c r="B684">
        <v>2000</v>
      </c>
      <c r="C684" t="s">
        <v>16</v>
      </c>
      <c r="D684" t="s">
        <v>31</v>
      </c>
      <c r="E684">
        <v>70.7</v>
      </c>
      <c r="F684" s="8"/>
    </row>
    <row r="685" spans="1:6" ht="15.75" hidden="1" thickBot="1" x14ac:dyDescent="0.3">
      <c r="A685" t="s">
        <v>167</v>
      </c>
      <c r="B685">
        <v>2000</v>
      </c>
      <c r="C685" t="s">
        <v>17</v>
      </c>
      <c r="D685" t="s">
        <v>31</v>
      </c>
      <c r="E685">
        <v>41.3</v>
      </c>
      <c r="F685" s="8"/>
    </row>
    <row r="686" spans="1:6" ht="15.75" hidden="1" thickBot="1" x14ac:dyDescent="0.3">
      <c r="A686" t="s">
        <v>167</v>
      </c>
      <c r="B686">
        <v>2000</v>
      </c>
      <c r="C686" t="s">
        <v>18</v>
      </c>
      <c r="D686" t="s">
        <v>31</v>
      </c>
      <c r="E686">
        <v>25.8</v>
      </c>
      <c r="F686" s="8"/>
    </row>
    <row r="687" spans="1:6" ht="15.75" hidden="1" thickBot="1" x14ac:dyDescent="0.3">
      <c r="A687" t="s">
        <v>167</v>
      </c>
      <c r="B687">
        <v>2000</v>
      </c>
      <c r="C687" t="s">
        <v>19</v>
      </c>
      <c r="D687" t="s">
        <v>31</v>
      </c>
      <c r="E687">
        <v>18.8</v>
      </c>
      <c r="F687" s="8"/>
    </row>
    <row r="688" spans="1:6" ht="15.75" hidden="1" thickBot="1" x14ac:dyDescent="0.3">
      <c r="A688" t="s">
        <v>167</v>
      </c>
      <c r="B688">
        <v>2000</v>
      </c>
      <c r="C688" t="s">
        <v>20</v>
      </c>
      <c r="D688" t="s">
        <v>31</v>
      </c>
      <c r="E688">
        <v>13.2</v>
      </c>
      <c r="F688" s="8"/>
    </row>
    <row r="689" spans="1:6" ht="15.75" hidden="1" thickBot="1" x14ac:dyDescent="0.3">
      <c r="A689" t="s">
        <v>167</v>
      </c>
      <c r="B689">
        <v>2000</v>
      </c>
      <c r="C689" t="s">
        <v>21</v>
      </c>
      <c r="D689" t="s">
        <v>31</v>
      </c>
      <c r="E689">
        <v>8.6999999999999993</v>
      </c>
      <c r="F689" s="8"/>
    </row>
    <row r="690" spans="1:6" ht="15.75" hidden="1" thickBot="1" x14ac:dyDescent="0.3">
      <c r="A690" t="s">
        <v>167</v>
      </c>
      <c r="B690">
        <v>2000</v>
      </c>
      <c r="C690" t="s">
        <v>22</v>
      </c>
      <c r="D690" t="s">
        <v>31</v>
      </c>
      <c r="E690">
        <v>4</v>
      </c>
      <c r="F690" s="8"/>
    </row>
    <row r="691" spans="1:6" ht="15.75" hidden="1" thickBot="1" x14ac:dyDescent="0.3">
      <c r="A691" t="s">
        <v>167</v>
      </c>
      <c r="B691">
        <v>2000</v>
      </c>
      <c r="C691" t="s">
        <v>23</v>
      </c>
      <c r="D691" t="s">
        <v>31</v>
      </c>
      <c r="E691">
        <v>1.6</v>
      </c>
      <c r="F691" s="8"/>
    </row>
    <row r="692" spans="1:6" ht="15.75" hidden="1" thickBot="1" x14ac:dyDescent="0.3">
      <c r="A692" t="s">
        <v>167</v>
      </c>
      <c r="B692">
        <v>2000</v>
      </c>
      <c r="C692" t="s">
        <v>24</v>
      </c>
      <c r="D692" t="s">
        <v>31</v>
      </c>
      <c r="E692">
        <v>0.4</v>
      </c>
      <c r="F692" s="8"/>
    </row>
    <row r="693" spans="1:6" ht="15.75" hidden="1" thickBot="1" x14ac:dyDescent="0.3">
      <c r="A693" t="s">
        <v>167</v>
      </c>
      <c r="B693">
        <v>2000</v>
      </c>
      <c r="C693" t="s">
        <v>25</v>
      </c>
      <c r="D693" t="s">
        <v>31</v>
      </c>
      <c r="E693">
        <v>0.1</v>
      </c>
      <c r="F693" s="8"/>
    </row>
    <row r="694" spans="1:6" ht="15.75" hidden="1" thickBot="1" x14ac:dyDescent="0.3">
      <c r="A694" t="s">
        <v>167</v>
      </c>
      <c r="B694">
        <v>2000</v>
      </c>
      <c r="C694" t="s">
        <v>26</v>
      </c>
      <c r="D694" t="s">
        <v>31</v>
      </c>
      <c r="E694">
        <v>0</v>
      </c>
      <c r="F694" s="8"/>
    </row>
    <row r="695" spans="1:6" ht="15.75" hidden="1" thickBot="1" x14ac:dyDescent="0.3">
      <c r="A695" t="s">
        <v>167</v>
      </c>
      <c r="B695">
        <v>2000</v>
      </c>
      <c r="C695" t="s">
        <v>6</v>
      </c>
      <c r="D695" t="s">
        <v>32</v>
      </c>
      <c r="E695">
        <v>0</v>
      </c>
      <c r="F695" s="8"/>
    </row>
    <row r="696" spans="1:6" ht="15.75" hidden="1" thickBot="1" x14ac:dyDescent="0.3">
      <c r="A696" t="s">
        <v>167</v>
      </c>
      <c r="B696">
        <v>2000</v>
      </c>
      <c r="C696" t="s">
        <v>7</v>
      </c>
      <c r="D696" t="s">
        <v>32</v>
      </c>
      <c r="E696">
        <v>0</v>
      </c>
      <c r="F696" s="8"/>
    </row>
    <row r="697" spans="1:6" ht="15.75" hidden="1" thickBot="1" x14ac:dyDescent="0.3">
      <c r="A697" t="s">
        <v>167</v>
      </c>
      <c r="B697">
        <v>2000</v>
      </c>
      <c r="C697" t="s">
        <v>8</v>
      </c>
      <c r="D697" t="s">
        <v>32</v>
      </c>
      <c r="E697">
        <v>0</v>
      </c>
      <c r="F697" s="8"/>
    </row>
    <row r="698" spans="1:6" ht="15.75" hidden="1" thickBot="1" x14ac:dyDescent="0.3">
      <c r="A698" t="s">
        <v>167</v>
      </c>
      <c r="B698">
        <v>2000</v>
      </c>
      <c r="C698" t="s">
        <v>9</v>
      </c>
      <c r="D698" t="s">
        <v>32</v>
      </c>
      <c r="E698">
        <v>862.8</v>
      </c>
      <c r="F698" s="8"/>
    </row>
    <row r="699" spans="1:6" ht="15.75" hidden="1" thickBot="1" x14ac:dyDescent="0.3">
      <c r="A699" t="s">
        <v>167</v>
      </c>
      <c r="B699">
        <v>2000</v>
      </c>
      <c r="C699" t="s">
        <v>10</v>
      </c>
      <c r="D699" t="s">
        <v>32</v>
      </c>
      <c r="E699">
        <v>1256.5</v>
      </c>
      <c r="F699" s="8"/>
    </row>
    <row r="700" spans="1:6" ht="15.75" hidden="1" thickBot="1" x14ac:dyDescent="0.3">
      <c r="A700" t="s">
        <v>167</v>
      </c>
      <c r="B700">
        <v>2000</v>
      </c>
      <c r="C700" t="s">
        <v>11</v>
      </c>
      <c r="D700" t="s">
        <v>32</v>
      </c>
      <c r="E700">
        <v>828</v>
      </c>
      <c r="F700" s="8"/>
    </row>
    <row r="701" spans="1:6" ht="15.75" hidden="1" thickBot="1" x14ac:dyDescent="0.3">
      <c r="A701" t="s">
        <v>167</v>
      </c>
      <c r="B701">
        <v>2000</v>
      </c>
      <c r="C701" t="s">
        <v>12</v>
      </c>
      <c r="D701" t="s">
        <v>32</v>
      </c>
      <c r="E701">
        <v>703.9</v>
      </c>
      <c r="F701" s="8"/>
    </row>
    <row r="702" spans="1:6" ht="15.75" hidden="1" thickBot="1" x14ac:dyDescent="0.3">
      <c r="A702" t="s">
        <v>167</v>
      </c>
      <c r="B702">
        <v>2000</v>
      </c>
      <c r="C702" t="s">
        <v>13</v>
      </c>
      <c r="D702" t="s">
        <v>32</v>
      </c>
      <c r="E702">
        <v>528.29999999999995</v>
      </c>
      <c r="F702" s="8"/>
    </row>
    <row r="703" spans="1:6" ht="15.75" hidden="1" thickBot="1" x14ac:dyDescent="0.3">
      <c r="A703" t="s">
        <v>167</v>
      </c>
      <c r="B703">
        <v>2000</v>
      </c>
      <c r="C703" t="s">
        <v>14</v>
      </c>
      <c r="D703" t="s">
        <v>32</v>
      </c>
      <c r="E703">
        <v>367</v>
      </c>
      <c r="F703" s="8"/>
    </row>
    <row r="704" spans="1:6" ht="15.75" hidden="1" thickBot="1" x14ac:dyDescent="0.3">
      <c r="A704" t="s">
        <v>167</v>
      </c>
      <c r="B704">
        <v>2000</v>
      </c>
      <c r="C704" t="s">
        <v>15</v>
      </c>
      <c r="D704" t="s">
        <v>32</v>
      </c>
      <c r="E704">
        <v>226.7</v>
      </c>
      <c r="F704" s="8"/>
    </row>
    <row r="705" spans="1:6" ht="15.75" hidden="1" thickBot="1" x14ac:dyDescent="0.3">
      <c r="A705" t="s">
        <v>167</v>
      </c>
      <c r="B705">
        <v>2000</v>
      </c>
      <c r="C705" t="s">
        <v>16</v>
      </c>
      <c r="D705" t="s">
        <v>32</v>
      </c>
      <c r="E705">
        <v>131.4</v>
      </c>
      <c r="F705" s="8"/>
    </row>
    <row r="706" spans="1:6" ht="15.75" hidden="1" thickBot="1" x14ac:dyDescent="0.3">
      <c r="A706" t="s">
        <v>167</v>
      </c>
      <c r="B706">
        <v>2000</v>
      </c>
      <c r="C706" t="s">
        <v>17</v>
      </c>
      <c r="D706" t="s">
        <v>32</v>
      </c>
      <c r="E706">
        <v>78.2</v>
      </c>
      <c r="F706" s="8"/>
    </row>
    <row r="707" spans="1:6" ht="15.75" hidden="1" thickBot="1" x14ac:dyDescent="0.3">
      <c r="A707" t="s">
        <v>167</v>
      </c>
      <c r="B707">
        <v>2000</v>
      </c>
      <c r="C707" t="s">
        <v>18</v>
      </c>
      <c r="D707" t="s">
        <v>32</v>
      </c>
      <c r="E707">
        <v>47.9</v>
      </c>
      <c r="F707" s="8"/>
    </row>
    <row r="708" spans="1:6" ht="15.75" hidden="1" thickBot="1" x14ac:dyDescent="0.3">
      <c r="A708" t="s">
        <v>167</v>
      </c>
      <c r="B708">
        <v>2000</v>
      </c>
      <c r="C708" t="s">
        <v>19</v>
      </c>
      <c r="D708" t="s">
        <v>32</v>
      </c>
      <c r="E708">
        <v>31.9</v>
      </c>
      <c r="F708" s="8"/>
    </row>
    <row r="709" spans="1:6" ht="15.75" hidden="1" thickBot="1" x14ac:dyDescent="0.3">
      <c r="A709" t="s">
        <v>167</v>
      </c>
      <c r="B709">
        <v>2000</v>
      </c>
      <c r="C709" t="s">
        <v>20</v>
      </c>
      <c r="D709" t="s">
        <v>32</v>
      </c>
      <c r="E709">
        <v>23</v>
      </c>
      <c r="F709" s="8"/>
    </row>
    <row r="710" spans="1:6" ht="15.75" hidden="1" thickBot="1" x14ac:dyDescent="0.3">
      <c r="A710" t="s">
        <v>167</v>
      </c>
      <c r="B710">
        <v>2000</v>
      </c>
      <c r="C710" t="s">
        <v>21</v>
      </c>
      <c r="D710" t="s">
        <v>32</v>
      </c>
      <c r="E710">
        <v>14.8</v>
      </c>
      <c r="F710" s="8"/>
    </row>
    <row r="711" spans="1:6" ht="15.75" hidden="1" thickBot="1" x14ac:dyDescent="0.3">
      <c r="A711" t="s">
        <v>167</v>
      </c>
      <c r="B711">
        <v>2000</v>
      </c>
      <c r="C711" t="s">
        <v>22</v>
      </c>
      <c r="D711" t="s">
        <v>32</v>
      </c>
      <c r="E711">
        <v>6.6</v>
      </c>
      <c r="F711" s="8"/>
    </row>
    <row r="712" spans="1:6" ht="15.75" hidden="1" thickBot="1" x14ac:dyDescent="0.3">
      <c r="A712" t="s">
        <v>167</v>
      </c>
      <c r="B712">
        <v>2000</v>
      </c>
      <c r="C712" t="s">
        <v>23</v>
      </c>
      <c r="D712" t="s">
        <v>32</v>
      </c>
      <c r="E712">
        <v>2.4</v>
      </c>
      <c r="F712" s="8"/>
    </row>
    <row r="713" spans="1:6" ht="15.75" hidden="1" thickBot="1" x14ac:dyDescent="0.3">
      <c r="A713" t="s">
        <v>167</v>
      </c>
      <c r="B713">
        <v>2000</v>
      </c>
      <c r="C713" t="s">
        <v>24</v>
      </c>
      <c r="D713" t="s">
        <v>32</v>
      </c>
      <c r="E713">
        <v>0.6</v>
      </c>
      <c r="F713" s="8"/>
    </row>
    <row r="714" spans="1:6" ht="15.75" hidden="1" thickBot="1" x14ac:dyDescent="0.3">
      <c r="A714" t="s">
        <v>167</v>
      </c>
      <c r="B714">
        <v>2000</v>
      </c>
      <c r="C714" t="s">
        <v>25</v>
      </c>
      <c r="D714" t="s">
        <v>32</v>
      </c>
      <c r="E714">
        <v>0.1</v>
      </c>
      <c r="F714" s="8"/>
    </row>
    <row r="715" spans="1:6" ht="15.75" hidden="1" thickBot="1" x14ac:dyDescent="0.3">
      <c r="A715" t="s">
        <v>167</v>
      </c>
      <c r="B715">
        <v>2000</v>
      </c>
      <c r="C715" t="s">
        <v>26</v>
      </c>
      <c r="D715" t="s">
        <v>32</v>
      </c>
      <c r="E715">
        <v>0</v>
      </c>
      <c r="F715" s="8"/>
    </row>
    <row r="716" spans="1:6" ht="15.75" hidden="1" thickBot="1" x14ac:dyDescent="0.3">
      <c r="A716" t="s">
        <v>167</v>
      </c>
      <c r="B716">
        <v>2000</v>
      </c>
      <c r="C716" t="s">
        <v>6</v>
      </c>
      <c r="D716" t="s">
        <v>33</v>
      </c>
      <c r="E716">
        <v>0</v>
      </c>
      <c r="F716" s="8"/>
    </row>
    <row r="717" spans="1:6" ht="15.75" hidden="1" thickBot="1" x14ac:dyDescent="0.3">
      <c r="A717" t="s">
        <v>167</v>
      </c>
      <c r="B717">
        <v>2000</v>
      </c>
      <c r="C717" t="s">
        <v>7</v>
      </c>
      <c r="D717" t="s">
        <v>33</v>
      </c>
      <c r="E717">
        <v>0</v>
      </c>
      <c r="F717" s="8"/>
    </row>
    <row r="718" spans="1:6" ht="15.75" hidden="1" thickBot="1" x14ac:dyDescent="0.3">
      <c r="A718" t="s">
        <v>167</v>
      </c>
      <c r="B718">
        <v>2000</v>
      </c>
      <c r="C718" t="s">
        <v>8</v>
      </c>
      <c r="D718" t="s">
        <v>33</v>
      </c>
      <c r="E718">
        <v>0</v>
      </c>
      <c r="F718" s="8"/>
    </row>
    <row r="719" spans="1:6" ht="15.75" hidden="1" thickBot="1" x14ac:dyDescent="0.3">
      <c r="A719" t="s">
        <v>167</v>
      </c>
      <c r="B719">
        <v>2000</v>
      </c>
      <c r="C719" t="s">
        <v>9</v>
      </c>
      <c r="D719" t="s">
        <v>33</v>
      </c>
      <c r="E719">
        <v>124.9</v>
      </c>
      <c r="F719" s="8"/>
    </row>
    <row r="720" spans="1:6" ht="15.75" hidden="1" thickBot="1" x14ac:dyDescent="0.3">
      <c r="A720" t="s">
        <v>167</v>
      </c>
      <c r="B720">
        <v>2000</v>
      </c>
      <c r="C720" t="s">
        <v>10</v>
      </c>
      <c r="D720" t="s">
        <v>33</v>
      </c>
      <c r="E720">
        <v>626.6</v>
      </c>
      <c r="F720" s="8"/>
    </row>
    <row r="721" spans="1:6" ht="15.75" hidden="1" thickBot="1" x14ac:dyDescent="0.3">
      <c r="A721" t="s">
        <v>167</v>
      </c>
      <c r="B721">
        <v>2000</v>
      </c>
      <c r="C721" t="s">
        <v>11</v>
      </c>
      <c r="D721" t="s">
        <v>33</v>
      </c>
      <c r="E721">
        <v>626.79999999999995</v>
      </c>
      <c r="F721" s="8"/>
    </row>
    <row r="722" spans="1:6" ht="15.75" hidden="1" thickBot="1" x14ac:dyDescent="0.3">
      <c r="A722" t="s">
        <v>167</v>
      </c>
      <c r="B722">
        <v>2000</v>
      </c>
      <c r="C722" t="s">
        <v>12</v>
      </c>
      <c r="D722" t="s">
        <v>33</v>
      </c>
      <c r="E722">
        <v>554.5</v>
      </c>
      <c r="F722" s="8"/>
    </row>
    <row r="723" spans="1:6" ht="15.75" hidden="1" thickBot="1" x14ac:dyDescent="0.3">
      <c r="A723" t="s">
        <v>167</v>
      </c>
      <c r="B723">
        <v>2000</v>
      </c>
      <c r="C723" t="s">
        <v>13</v>
      </c>
      <c r="D723" t="s">
        <v>33</v>
      </c>
      <c r="E723">
        <v>479.1</v>
      </c>
      <c r="F723" s="8"/>
    </row>
    <row r="724" spans="1:6" ht="15.75" hidden="1" thickBot="1" x14ac:dyDescent="0.3">
      <c r="A724" t="s">
        <v>167</v>
      </c>
      <c r="B724">
        <v>2000</v>
      </c>
      <c r="C724" t="s">
        <v>14</v>
      </c>
      <c r="D724" t="s">
        <v>33</v>
      </c>
      <c r="E724">
        <v>383.1</v>
      </c>
      <c r="F724" s="8"/>
    </row>
    <row r="725" spans="1:6" ht="15.75" hidden="1" thickBot="1" x14ac:dyDescent="0.3">
      <c r="A725" t="s">
        <v>167</v>
      </c>
      <c r="B725">
        <v>2000</v>
      </c>
      <c r="C725" t="s">
        <v>15</v>
      </c>
      <c r="D725" t="s">
        <v>33</v>
      </c>
      <c r="E725">
        <v>290.3</v>
      </c>
      <c r="F725" s="8"/>
    </row>
    <row r="726" spans="1:6" ht="15.75" hidden="1" thickBot="1" x14ac:dyDescent="0.3">
      <c r="A726" t="s">
        <v>167</v>
      </c>
      <c r="B726">
        <v>2000</v>
      </c>
      <c r="C726" t="s">
        <v>16</v>
      </c>
      <c r="D726" t="s">
        <v>33</v>
      </c>
      <c r="E726">
        <v>178.8</v>
      </c>
      <c r="F726" s="8"/>
    </row>
    <row r="727" spans="1:6" ht="15.75" hidden="1" thickBot="1" x14ac:dyDescent="0.3">
      <c r="A727" t="s">
        <v>167</v>
      </c>
      <c r="B727">
        <v>2000</v>
      </c>
      <c r="C727" t="s">
        <v>17</v>
      </c>
      <c r="D727" t="s">
        <v>33</v>
      </c>
      <c r="E727">
        <v>95.1</v>
      </c>
      <c r="F727" s="8"/>
    </row>
    <row r="728" spans="1:6" ht="15.75" hidden="1" thickBot="1" x14ac:dyDescent="0.3">
      <c r="A728" t="s">
        <v>167</v>
      </c>
      <c r="B728">
        <v>2000</v>
      </c>
      <c r="C728" t="s">
        <v>18</v>
      </c>
      <c r="D728" t="s">
        <v>33</v>
      </c>
      <c r="E728">
        <v>50.2</v>
      </c>
      <c r="F728" s="8"/>
    </row>
    <row r="729" spans="1:6" ht="15.75" hidden="1" thickBot="1" x14ac:dyDescent="0.3">
      <c r="A729" t="s">
        <v>167</v>
      </c>
      <c r="B729">
        <v>2000</v>
      </c>
      <c r="C729" t="s">
        <v>19</v>
      </c>
      <c r="D729" t="s">
        <v>33</v>
      </c>
      <c r="E729">
        <v>28.3</v>
      </c>
      <c r="F729" s="8"/>
    </row>
    <row r="730" spans="1:6" ht="15.75" hidden="1" thickBot="1" x14ac:dyDescent="0.3">
      <c r="A730" t="s">
        <v>167</v>
      </c>
      <c r="B730">
        <v>2000</v>
      </c>
      <c r="C730" t="s">
        <v>20</v>
      </c>
      <c r="D730" t="s">
        <v>33</v>
      </c>
      <c r="E730">
        <v>18.5</v>
      </c>
      <c r="F730" s="8"/>
    </row>
    <row r="731" spans="1:6" ht="15.75" hidden="1" thickBot="1" x14ac:dyDescent="0.3">
      <c r="A731" t="s">
        <v>167</v>
      </c>
      <c r="B731">
        <v>2000</v>
      </c>
      <c r="C731" t="s">
        <v>21</v>
      </c>
      <c r="D731" t="s">
        <v>33</v>
      </c>
      <c r="E731">
        <v>11.8</v>
      </c>
      <c r="F731" s="8"/>
    </row>
    <row r="732" spans="1:6" ht="15.75" hidden="1" thickBot="1" x14ac:dyDescent="0.3">
      <c r="A732" t="s">
        <v>167</v>
      </c>
      <c r="B732">
        <v>2000</v>
      </c>
      <c r="C732" t="s">
        <v>22</v>
      </c>
      <c r="D732" t="s">
        <v>33</v>
      </c>
      <c r="E732">
        <v>4.5999999999999996</v>
      </c>
      <c r="F732" s="8"/>
    </row>
    <row r="733" spans="1:6" ht="15.75" hidden="1" thickBot="1" x14ac:dyDescent="0.3">
      <c r="A733" t="s">
        <v>167</v>
      </c>
      <c r="B733">
        <v>2000</v>
      </c>
      <c r="C733" t="s">
        <v>23</v>
      </c>
      <c r="D733" t="s">
        <v>33</v>
      </c>
      <c r="E733">
        <v>1.5</v>
      </c>
      <c r="F733" s="8"/>
    </row>
    <row r="734" spans="1:6" ht="15.75" hidden="1" thickBot="1" x14ac:dyDescent="0.3">
      <c r="A734" t="s">
        <v>167</v>
      </c>
      <c r="B734">
        <v>2000</v>
      </c>
      <c r="C734" t="s">
        <v>24</v>
      </c>
      <c r="D734" t="s">
        <v>33</v>
      </c>
      <c r="E734">
        <v>0.3</v>
      </c>
      <c r="F734" s="8"/>
    </row>
    <row r="735" spans="1:6" ht="15.75" hidden="1" thickBot="1" x14ac:dyDescent="0.3">
      <c r="A735" t="s">
        <v>167</v>
      </c>
      <c r="B735">
        <v>2000</v>
      </c>
      <c r="C735" t="s">
        <v>25</v>
      </c>
      <c r="D735" t="s">
        <v>33</v>
      </c>
      <c r="E735">
        <v>0</v>
      </c>
      <c r="F735" s="8"/>
    </row>
    <row r="736" spans="1:6" ht="15.75" hidden="1" thickBot="1" x14ac:dyDescent="0.3">
      <c r="A736" t="s">
        <v>167</v>
      </c>
      <c r="B736">
        <v>2000</v>
      </c>
      <c r="C736" t="s">
        <v>26</v>
      </c>
      <c r="D736" t="s">
        <v>33</v>
      </c>
      <c r="E736">
        <v>0</v>
      </c>
      <c r="F736" s="12"/>
    </row>
    <row r="737" spans="1:37" ht="15.75" thickBot="1" x14ac:dyDescent="0.3">
      <c r="A737" t="s">
        <v>167</v>
      </c>
      <c r="B737">
        <v>2005</v>
      </c>
      <c r="C737" t="s">
        <v>6</v>
      </c>
      <c r="D737" t="s">
        <v>27</v>
      </c>
      <c r="E737">
        <v>4439.63</v>
      </c>
      <c r="F737" s="4">
        <f t="shared" ref="F737" si="155">E737+E738+E739+E761+E782+E803+E824+E845+E866</f>
        <v>17412.010000000002</v>
      </c>
      <c r="G737" s="17">
        <f t="shared" ref="G737:G743" si="156">F737/1000</f>
        <v>17.412010000000002</v>
      </c>
      <c r="H737" s="18" t="s">
        <v>85</v>
      </c>
      <c r="I737" s="17">
        <f t="shared" ref="I737" si="157">E737+E738+E739</f>
        <v>13238.27</v>
      </c>
      <c r="J737" s="19">
        <f t="shared" ref="J737:J743" si="158">I737/1000</f>
        <v>13.23827</v>
      </c>
      <c r="K737" s="18" t="s">
        <v>41</v>
      </c>
      <c r="M737" s="17">
        <f t="shared" ref="M737" si="159">G737</f>
        <v>17.412010000000002</v>
      </c>
      <c r="N737" s="19">
        <f t="shared" ref="N737" si="160">J752+J753+J754</f>
        <v>7.0817100000000002</v>
      </c>
      <c r="O737" s="19">
        <f t="shared" ref="O737" si="161">J755+J756</f>
        <v>6.81311</v>
      </c>
      <c r="P737" s="19">
        <f t="shared" ref="P737" si="162">J757</f>
        <v>11.733759999999998</v>
      </c>
      <c r="Q737" s="18">
        <f t="shared" ref="Q737" si="163">O737/N737</f>
        <v>0.96207130763615001</v>
      </c>
      <c r="R737" s="5">
        <f t="shared" ref="R737" si="164">J737</f>
        <v>13.23827</v>
      </c>
      <c r="S737" s="6">
        <f>J738+J739+J740+J745+J746+J747</f>
        <v>18.925799999999999</v>
      </c>
      <c r="T737" s="6">
        <f>J741+J742+J748+J749</f>
        <v>10.876519999999999</v>
      </c>
      <c r="U737" s="6"/>
      <c r="V737" s="7">
        <f t="shared" ref="V737" si="165">T737/S737</f>
        <v>0.57469274746642152</v>
      </c>
      <c r="W737" s="5">
        <f>J737</f>
        <v>13.23827</v>
      </c>
      <c r="X737" s="6">
        <f>J738+J739+J740</f>
        <v>16.94997</v>
      </c>
      <c r="Y737" s="6">
        <f>J741+J742</f>
        <v>10.668089999999999</v>
      </c>
      <c r="Z737" s="6">
        <f>J743</f>
        <v>2.1842600000000005</v>
      </c>
      <c r="AA737" s="7">
        <f>Y737/X737</f>
        <v>0.62938695466717631</v>
      </c>
      <c r="AB737" s="5">
        <f>G737</f>
        <v>17.412010000000002</v>
      </c>
      <c r="AC737" s="6">
        <f>G738+G739+G740</f>
        <v>13.92709</v>
      </c>
      <c r="AD737" s="6">
        <f>G741+G742</f>
        <v>9.5172299999999996</v>
      </c>
      <c r="AE737" s="6">
        <f>G743</f>
        <v>2.1842600000000005</v>
      </c>
      <c r="AF737" s="7">
        <f>AD737/AC737</f>
        <v>0.683360989266243</v>
      </c>
      <c r="AG737" s="5">
        <f>G737</f>
        <v>17.412010000000002</v>
      </c>
      <c r="AH737" s="6">
        <f>G738+G739+G740+G741</f>
        <v>19.33053</v>
      </c>
      <c r="AI737" s="6">
        <f>+G742</f>
        <v>4.1137899999999998</v>
      </c>
      <c r="AJ737" s="6">
        <f>G743</f>
        <v>2.1842600000000005</v>
      </c>
      <c r="AK737" s="7">
        <f>AI737/AH737</f>
        <v>0.21281309927870576</v>
      </c>
    </row>
    <row r="738" spans="1:37" ht="15.75" hidden="1" thickBot="1" x14ac:dyDescent="0.3">
      <c r="A738" t="s">
        <v>167</v>
      </c>
      <c r="B738">
        <v>2005</v>
      </c>
      <c r="C738" t="s">
        <v>7</v>
      </c>
      <c r="D738" t="s">
        <v>27</v>
      </c>
      <c r="E738">
        <v>4409.2700000000004</v>
      </c>
      <c r="F738" s="8">
        <f t="shared" ref="F738" si="166">E762+E763+E764+E765+E766+E767+E768+E769+E770+E783+E784+E785+E786+E787+E788+E789+E790+E791</f>
        <v>5636.9500000000007</v>
      </c>
      <c r="G738" s="5">
        <f t="shared" si="156"/>
        <v>5.6369500000000006</v>
      </c>
      <c r="H738" s="7" t="s">
        <v>43</v>
      </c>
      <c r="I738" s="5">
        <f t="shared" ref="I738" si="167">E761+E762+E763+E764+E765+E766+E767+E768+E769+E770+E782+E783+E784+E785+E786+E787+E788+E789+E790+E791</f>
        <v>6088.2500000000009</v>
      </c>
      <c r="J738" s="6">
        <f t="shared" si="158"/>
        <v>6.0882500000000013</v>
      </c>
      <c r="K738" s="7" t="s">
        <v>43</v>
      </c>
      <c r="M738" s="5"/>
      <c r="N738" s="6"/>
      <c r="O738" s="6"/>
      <c r="P738" s="6"/>
      <c r="Q738" s="7"/>
      <c r="R738" s="5"/>
      <c r="S738" s="6"/>
      <c r="T738" s="6"/>
      <c r="U738" s="6"/>
      <c r="V738" s="6"/>
      <c r="W738" s="5"/>
      <c r="X738" s="6"/>
      <c r="Y738" s="6"/>
      <c r="Z738" s="6"/>
      <c r="AA738" s="6"/>
      <c r="AB738" s="5"/>
      <c r="AC738" s="6"/>
      <c r="AD738" s="6"/>
      <c r="AE738" s="6"/>
      <c r="AF738" s="6"/>
      <c r="AG738" s="5"/>
      <c r="AH738" s="6"/>
      <c r="AI738" s="6"/>
      <c r="AJ738" s="6"/>
      <c r="AK738" s="7"/>
    </row>
    <row r="739" spans="1:37" ht="15.75" hidden="1" thickBot="1" x14ac:dyDescent="0.3">
      <c r="A739" t="s">
        <v>167</v>
      </c>
      <c r="B739">
        <v>2005</v>
      </c>
      <c r="C739" t="s">
        <v>8</v>
      </c>
      <c r="D739" t="s">
        <v>27</v>
      </c>
      <c r="E739">
        <v>4389.37</v>
      </c>
      <c r="F739" s="8">
        <f t="shared" ref="F739" si="168">E804+E805+E806+E807+E808+E809+E810+E811+E812</f>
        <v>6664.12</v>
      </c>
      <c r="G739" s="5">
        <f t="shared" si="156"/>
        <v>6.6641199999999996</v>
      </c>
      <c r="H739" s="7" t="s">
        <v>30</v>
      </c>
      <c r="I739" s="5">
        <f t="shared" ref="I739" si="169">E803+E804+E805+E806+E807+E808+E809+E810+E811+E812</f>
        <v>8042.7</v>
      </c>
      <c r="J739" s="6">
        <f t="shared" si="158"/>
        <v>8.0427</v>
      </c>
      <c r="K739" s="7" t="s">
        <v>30</v>
      </c>
      <c r="M739" s="5"/>
      <c r="N739" s="6"/>
      <c r="O739" s="6"/>
      <c r="P739" s="6"/>
      <c r="Q739" s="7"/>
      <c r="R739" s="5"/>
      <c r="S739" s="6"/>
      <c r="T739" s="6"/>
      <c r="U739" s="6"/>
      <c r="V739" s="6"/>
      <c r="W739" s="5"/>
      <c r="X739" s="6"/>
      <c r="Y739" s="6"/>
      <c r="Z739" s="6"/>
      <c r="AA739" s="6"/>
      <c r="AB739" s="5"/>
      <c r="AC739" s="6"/>
      <c r="AD739" s="6"/>
      <c r="AE739" s="6"/>
      <c r="AF739" s="6"/>
      <c r="AG739" s="5"/>
      <c r="AH739" s="6"/>
      <c r="AI739" s="6"/>
      <c r="AJ739" s="6"/>
      <c r="AK739" s="7"/>
    </row>
    <row r="740" spans="1:37" ht="15.75" hidden="1" thickBot="1" x14ac:dyDescent="0.3">
      <c r="A740" t="s">
        <v>167</v>
      </c>
      <c r="B740">
        <v>2005</v>
      </c>
      <c r="C740" t="s">
        <v>9</v>
      </c>
      <c r="D740" t="s">
        <v>27</v>
      </c>
      <c r="E740">
        <v>0</v>
      </c>
      <c r="F740" s="8">
        <f t="shared" ref="F740" si="170">E825+E826+E827+E828+E829+E830+E831+E832+E833</f>
        <v>1626.02</v>
      </c>
      <c r="G740" s="5">
        <f t="shared" si="156"/>
        <v>1.62602</v>
      </c>
      <c r="H740" s="7" t="s">
        <v>44</v>
      </c>
      <c r="I740" s="5">
        <f t="shared" ref="I740" si="171">E824+E825+E826+E827+E828+E829+E830+E831+E832+E833</f>
        <v>2819.02</v>
      </c>
      <c r="J740" s="6">
        <f t="shared" si="158"/>
        <v>2.8190200000000001</v>
      </c>
      <c r="K740" s="7" t="s">
        <v>44</v>
      </c>
      <c r="M740" s="5"/>
      <c r="N740" s="6"/>
      <c r="O740" s="6"/>
      <c r="P740" s="6"/>
      <c r="Q740" s="7"/>
      <c r="R740" s="5"/>
      <c r="S740" s="6"/>
      <c r="T740" s="6"/>
      <c r="U740" s="6"/>
      <c r="V740" s="6"/>
      <c r="W740" s="5"/>
      <c r="X740" s="6"/>
      <c r="Y740" s="6"/>
      <c r="Z740" s="6"/>
      <c r="AA740" s="6"/>
      <c r="AB740" s="5"/>
      <c r="AC740" s="6"/>
      <c r="AD740" s="6"/>
      <c r="AE740" s="6"/>
      <c r="AF740" s="6"/>
      <c r="AG740" s="5"/>
      <c r="AH740" s="6"/>
      <c r="AI740" s="6"/>
      <c r="AJ740" s="6"/>
      <c r="AK740" s="7"/>
    </row>
    <row r="741" spans="1:37" ht="15.75" hidden="1" thickBot="1" x14ac:dyDescent="0.3">
      <c r="A741" t="s">
        <v>167</v>
      </c>
      <c r="B741">
        <v>2005</v>
      </c>
      <c r="C741" t="s">
        <v>10</v>
      </c>
      <c r="D741" t="s">
        <v>27</v>
      </c>
      <c r="E741">
        <v>0</v>
      </c>
      <c r="F741" s="8">
        <f t="shared" ref="F741" si="172">+E846+E847+E848+E849+E850+E851+E852+E853+E854</f>
        <v>5403.44</v>
      </c>
      <c r="G741" s="5">
        <f t="shared" si="156"/>
        <v>5.4034399999999998</v>
      </c>
      <c r="H741" s="7" t="s">
        <v>45</v>
      </c>
      <c r="I741" s="5">
        <f t="shared" ref="I741" si="173">E845+E846+E847+E848+E849+E850+E851+E852+E853+E854</f>
        <v>6407.0199999999995</v>
      </c>
      <c r="J741" s="6">
        <f t="shared" si="158"/>
        <v>6.4070199999999993</v>
      </c>
      <c r="K741" s="7" t="s">
        <v>45</v>
      </c>
      <c r="M741" s="5"/>
      <c r="N741" s="6"/>
      <c r="O741" s="6"/>
      <c r="P741" s="6"/>
      <c r="Q741" s="7"/>
      <c r="R741" s="5"/>
      <c r="S741" s="6"/>
      <c r="T741" s="6"/>
      <c r="U741" s="6"/>
      <c r="V741" s="6"/>
      <c r="W741" s="5"/>
      <c r="X741" s="6"/>
      <c r="Y741" s="6"/>
      <c r="Z741" s="6"/>
      <c r="AA741" s="6"/>
      <c r="AB741" s="5"/>
      <c r="AC741" s="6"/>
      <c r="AD741" s="6"/>
      <c r="AE741" s="6"/>
      <c r="AF741" s="6"/>
      <c r="AG741" s="5"/>
      <c r="AH741" s="6"/>
      <c r="AI741" s="6"/>
      <c r="AJ741" s="6"/>
      <c r="AK741" s="7"/>
    </row>
    <row r="742" spans="1:37" ht="15.75" hidden="1" thickBot="1" x14ac:dyDescent="0.3">
      <c r="A742" t="s">
        <v>167</v>
      </c>
      <c r="B742">
        <v>2005</v>
      </c>
      <c r="C742" t="s">
        <v>11</v>
      </c>
      <c r="D742" t="s">
        <v>27</v>
      </c>
      <c r="E742">
        <v>0</v>
      </c>
      <c r="F742" s="8">
        <f t="shared" ref="F742" si="174">E867+E868+E869+E870+E871+E872+E873+E874+E875</f>
        <v>4113.79</v>
      </c>
      <c r="G742" s="5">
        <f t="shared" si="156"/>
        <v>4.1137899999999998</v>
      </c>
      <c r="H742" s="7" t="s">
        <v>46</v>
      </c>
      <c r="I742" s="5">
        <f t="shared" ref="I742" si="175">E866+E867+E868+E869+E870+E871+E872+E873+E874+E875</f>
        <v>4261.07</v>
      </c>
      <c r="J742" s="6">
        <f t="shared" si="158"/>
        <v>4.2610700000000001</v>
      </c>
      <c r="K742" s="7" t="s">
        <v>46</v>
      </c>
      <c r="M742" s="5"/>
      <c r="N742" s="6"/>
      <c r="O742" s="6"/>
      <c r="P742" s="6"/>
      <c r="Q742" s="7"/>
      <c r="R742" s="5"/>
      <c r="S742" s="6"/>
      <c r="T742" s="6"/>
      <c r="U742" s="6"/>
      <c r="V742" s="6"/>
      <c r="W742" s="5"/>
      <c r="X742" s="6"/>
      <c r="Y742" s="6"/>
      <c r="Z742" s="6"/>
      <c r="AA742" s="6"/>
      <c r="AB742" s="5"/>
      <c r="AC742" s="6"/>
      <c r="AD742" s="6"/>
      <c r="AE742" s="6"/>
      <c r="AF742" s="6"/>
      <c r="AG742" s="5"/>
      <c r="AH742" s="6"/>
      <c r="AI742" s="6"/>
      <c r="AJ742" s="6"/>
      <c r="AK742" s="7"/>
    </row>
    <row r="743" spans="1:37" ht="15.75" hidden="1" thickBot="1" x14ac:dyDescent="0.3">
      <c r="A743" t="s">
        <v>167</v>
      </c>
      <c r="B743">
        <v>2005</v>
      </c>
      <c r="C743" t="s">
        <v>12</v>
      </c>
      <c r="D743" t="s">
        <v>27</v>
      </c>
      <c r="E743">
        <v>0</v>
      </c>
      <c r="F743" s="8">
        <f t="shared" ref="F743" si="176">E771+E772+E773+E774+E775+E776+E777+E778+E792+E793+E794+E795+E796+E797+E798+E799+E813+E814+E815+E816+E817+E818+E819+E820+E834+E835+E836+E837+E838+E839+E840+E841+E855+E856+E857+E858+E859+E860+E861+E862+E876+E877+E878+E879+E880+E881+E882+E883</f>
        <v>2184.2600000000007</v>
      </c>
      <c r="G743" s="9">
        <f t="shared" si="156"/>
        <v>2.1842600000000005</v>
      </c>
      <c r="H743" s="11" t="s">
        <v>86</v>
      </c>
      <c r="I743" s="9">
        <f t="shared" ref="I743" si="177">E771+E772+E773+E774+E775+E776+E777+E778+E792+E793+E794+E795+E796+E797+E798+E799+E813+E814+E815+E816+E817+E818+E819+E820+E834+E835+E836+E837+E838+E839+E840+E841+E855+E856+E857+E858+E859+E860+E861+E862+E876+E877+E878+E879+E880+E881+E882+E883</f>
        <v>2184.2600000000007</v>
      </c>
      <c r="J743" s="10">
        <f t="shared" si="158"/>
        <v>2.1842600000000005</v>
      </c>
      <c r="K743" s="11" t="s">
        <v>86</v>
      </c>
      <c r="M743" s="9"/>
      <c r="N743" s="10"/>
      <c r="O743" s="10"/>
      <c r="P743" s="10"/>
      <c r="Q743" s="11"/>
      <c r="R743" s="9"/>
      <c r="S743" s="10"/>
      <c r="T743" s="10"/>
      <c r="U743" s="10"/>
      <c r="V743" s="10"/>
      <c r="W743" s="9"/>
      <c r="X743" s="10"/>
      <c r="Y743" s="10"/>
      <c r="Z743" s="10"/>
      <c r="AA743" s="10"/>
      <c r="AB743" s="9"/>
      <c r="AC743" s="10"/>
      <c r="AD743" s="10"/>
      <c r="AE743" s="10"/>
      <c r="AF743" s="10"/>
      <c r="AG743" s="9"/>
      <c r="AH743" s="10"/>
      <c r="AI743" s="10"/>
      <c r="AJ743" s="10"/>
      <c r="AK743" s="11"/>
    </row>
    <row r="744" spans="1:37" ht="15.75" hidden="1" thickBot="1" x14ac:dyDescent="0.3">
      <c r="A744" t="s">
        <v>167</v>
      </c>
      <c r="B744">
        <v>2005</v>
      </c>
      <c r="C744" t="s">
        <v>13</v>
      </c>
      <c r="D744" t="s">
        <v>27</v>
      </c>
      <c r="E744">
        <v>0</v>
      </c>
      <c r="F744" s="8"/>
    </row>
    <row r="745" spans="1:37" ht="15.75" hidden="1" thickBot="1" x14ac:dyDescent="0.3">
      <c r="A745" t="s">
        <v>167</v>
      </c>
      <c r="B745">
        <v>2005</v>
      </c>
      <c r="C745" t="s">
        <v>14</v>
      </c>
      <c r="D745" t="s">
        <v>27</v>
      </c>
      <c r="E745">
        <v>0</v>
      </c>
      <c r="F745" s="8"/>
      <c r="H745" s="20" t="s">
        <v>62</v>
      </c>
      <c r="I745" s="19">
        <f t="shared" ref="I745" si="178">E771+E772+E773+E774+E775+E776+E777+E778+E792+E793+E794+E795+E796+E797+E798+E799</f>
        <v>1361.71</v>
      </c>
      <c r="J745" s="19">
        <f t="shared" ref="J745:J749" si="179">I745/1000</f>
        <v>1.36171</v>
      </c>
      <c r="K745" s="18" t="s">
        <v>43</v>
      </c>
    </row>
    <row r="746" spans="1:37" ht="15.75" hidden="1" thickBot="1" x14ac:dyDescent="0.3">
      <c r="A746" t="s">
        <v>167</v>
      </c>
      <c r="B746">
        <v>2005</v>
      </c>
      <c r="C746" t="s">
        <v>15</v>
      </c>
      <c r="D746" t="s">
        <v>27</v>
      </c>
      <c r="E746">
        <v>0</v>
      </c>
      <c r="F746" s="8"/>
      <c r="H746" s="5"/>
      <c r="I746" s="6">
        <f t="shared" ref="I746" si="180">E813+E814+E815+E816+E817+E818+E819+E820</f>
        <v>553.20999999999992</v>
      </c>
      <c r="J746" s="6">
        <f t="shared" si="179"/>
        <v>0.55320999999999987</v>
      </c>
      <c r="K746" s="7" t="s">
        <v>30</v>
      </c>
    </row>
    <row r="747" spans="1:37" ht="15.75" hidden="1" thickBot="1" x14ac:dyDescent="0.3">
      <c r="A747" t="s">
        <v>167</v>
      </c>
      <c r="B747">
        <v>2005</v>
      </c>
      <c r="C747" t="s">
        <v>16</v>
      </c>
      <c r="D747" t="s">
        <v>27</v>
      </c>
      <c r="E747">
        <v>0</v>
      </c>
      <c r="F747" s="8"/>
      <c r="H747" s="5"/>
      <c r="I747" s="6">
        <f t="shared" ref="I747" si="181">E834+E835+E836+E837+E838+E839+E840+E841</f>
        <v>60.91</v>
      </c>
      <c r="J747" s="6">
        <f t="shared" si="179"/>
        <v>6.0909999999999999E-2</v>
      </c>
      <c r="K747" s="7" t="s">
        <v>44</v>
      </c>
    </row>
    <row r="748" spans="1:37" ht="15.75" hidden="1" thickBot="1" x14ac:dyDescent="0.3">
      <c r="A748" t="s">
        <v>167</v>
      </c>
      <c r="B748">
        <v>2005</v>
      </c>
      <c r="C748" t="s">
        <v>17</v>
      </c>
      <c r="D748" t="s">
        <v>27</v>
      </c>
      <c r="E748">
        <v>0</v>
      </c>
      <c r="F748" s="8"/>
      <c r="H748" s="5"/>
      <c r="I748" s="6">
        <f t="shared" ref="I748" si="182">E855+E856+E857+E858+E859+E860+E861+E862</f>
        <v>108.45000000000002</v>
      </c>
      <c r="J748" s="6">
        <f t="shared" si="179"/>
        <v>0.10845000000000002</v>
      </c>
      <c r="K748" s="7" t="s">
        <v>45</v>
      </c>
    </row>
    <row r="749" spans="1:37" ht="15.75" hidden="1" thickBot="1" x14ac:dyDescent="0.3">
      <c r="A749" t="s">
        <v>167</v>
      </c>
      <c r="B749">
        <v>2005</v>
      </c>
      <c r="C749" t="s">
        <v>18</v>
      </c>
      <c r="D749" t="s">
        <v>27</v>
      </c>
      <c r="E749">
        <v>0</v>
      </c>
      <c r="F749" s="8"/>
      <c r="H749" s="9"/>
      <c r="I749" s="10">
        <f t="shared" ref="I749" si="183">E876+E877+E878+E879+E880+E881+E882+E883</f>
        <v>99.97999999999999</v>
      </c>
      <c r="J749" s="10">
        <f t="shared" si="179"/>
        <v>9.9979999999999986E-2</v>
      </c>
      <c r="K749" s="11" t="s">
        <v>46</v>
      </c>
    </row>
    <row r="750" spans="1:37" ht="15.75" hidden="1" thickBot="1" x14ac:dyDescent="0.3">
      <c r="A750" t="s">
        <v>167</v>
      </c>
      <c r="B750">
        <v>2005</v>
      </c>
      <c r="C750" t="s">
        <v>19</v>
      </c>
      <c r="D750" t="s">
        <v>27</v>
      </c>
      <c r="E750">
        <v>0</v>
      </c>
      <c r="F750" s="8"/>
    </row>
    <row r="751" spans="1:37" ht="15.75" hidden="1" thickBot="1" x14ac:dyDescent="0.3">
      <c r="A751" t="s">
        <v>167</v>
      </c>
      <c r="B751">
        <v>2005</v>
      </c>
      <c r="C751" t="s">
        <v>20</v>
      </c>
      <c r="D751" t="s">
        <v>27</v>
      </c>
      <c r="E751">
        <v>0</v>
      </c>
      <c r="F751" s="8"/>
    </row>
    <row r="752" spans="1:37" ht="15.75" hidden="1" thickBot="1" x14ac:dyDescent="0.3">
      <c r="A752" t="s">
        <v>167</v>
      </c>
      <c r="B752">
        <v>2005</v>
      </c>
      <c r="C752" t="s">
        <v>21</v>
      </c>
      <c r="D752" t="s">
        <v>27</v>
      </c>
      <c r="E752">
        <v>0</v>
      </c>
      <c r="F752" s="8"/>
      <c r="H752" s="20" t="s">
        <v>87</v>
      </c>
      <c r="I752" s="19">
        <f t="shared" ref="I752" si="184">SUM(E762:E765)+SUM(E783:E786)</f>
        <v>2349.6899999999996</v>
      </c>
      <c r="J752" s="19">
        <f t="shared" ref="J752:J757" si="185">I752/1000</f>
        <v>2.3496899999999994</v>
      </c>
      <c r="K752" s="18" t="s">
        <v>43</v>
      </c>
    </row>
    <row r="753" spans="1:11" ht="15.75" hidden="1" thickBot="1" x14ac:dyDescent="0.3">
      <c r="A753" t="s">
        <v>167</v>
      </c>
      <c r="B753">
        <v>2005</v>
      </c>
      <c r="C753" t="s">
        <v>22</v>
      </c>
      <c r="D753" t="s">
        <v>27</v>
      </c>
      <c r="E753">
        <v>0</v>
      </c>
      <c r="F753" s="8"/>
      <c r="H753" s="5"/>
      <c r="I753" s="6">
        <f t="shared" ref="I753" si="186">SUM(E804:E807)</f>
        <v>3695.03</v>
      </c>
      <c r="J753" s="6">
        <f t="shared" si="185"/>
        <v>3.69503</v>
      </c>
      <c r="K753" s="7" t="s">
        <v>30</v>
      </c>
    </row>
    <row r="754" spans="1:11" ht="15.75" hidden="1" thickBot="1" x14ac:dyDescent="0.3">
      <c r="A754" t="s">
        <v>167</v>
      </c>
      <c r="B754">
        <v>2005</v>
      </c>
      <c r="C754" t="s">
        <v>23</v>
      </c>
      <c r="D754" t="s">
        <v>27</v>
      </c>
      <c r="E754">
        <v>0</v>
      </c>
      <c r="F754" s="8"/>
      <c r="H754" s="5"/>
      <c r="I754" s="6">
        <f t="shared" ref="I754" si="187">SUM(E825:E828)</f>
        <v>1036.99</v>
      </c>
      <c r="J754" s="6">
        <f t="shared" si="185"/>
        <v>1.0369900000000001</v>
      </c>
      <c r="K754" s="7" t="s">
        <v>44</v>
      </c>
    </row>
    <row r="755" spans="1:11" ht="15.75" hidden="1" thickBot="1" x14ac:dyDescent="0.3">
      <c r="A755" t="s">
        <v>167</v>
      </c>
      <c r="B755">
        <v>2005</v>
      </c>
      <c r="C755" t="s">
        <v>24</v>
      </c>
      <c r="D755" t="s">
        <v>27</v>
      </c>
      <c r="E755">
        <v>0</v>
      </c>
      <c r="F755" s="8"/>
      <c r="H755" s="5"/>
      <c r="I755" s="6">
        <f t="shared" ref="I755" si="188">SUM(E846:E849)</f>
        <v>4098.25</v>
      </c>
      <c r="J755" s="6">
        <f t="shared" si="185"/>
        <v>4.0982500000000002</v>
      </c>
      <c r="K755" s="7" t="s">
        <v>45</v>
      </c>
    </row>
    <row r="756" spans="1:11" ht="15.75" hidden="1" thickBot="1" x14ac:dyDescent="0.3">
      <c r="A756" t="s">
        <v>167</v>
      </c>
      <c r="B756">
        <v>2005</v>
      </c>
      <c r="C756" t="s">
        <v>25</v>
      </c>
      <c r="D756" t="s">
        <v>27</v>
      </c>
      <c r="E756">
        <v>0</v>
      </c>
      <c r="F756" s="8"/>
      <c r="H756" s="9"/>
      <c r="I756" s="10">
        <f t="shared" ref="I756" si="189">SUM(E867:E870)</f>
        <v>2714.86</v>
      </c>
      <c r="J756" s="10">
        <f t="shared" si="185"/>
        <v>2.7148600000000003</v>
      </c>
      <c r="K756" s="11" t="s">
        <v>46</v>
      </c>
    </row>
    <row r="757" spans="1:11" ht="15.75" hidden="1" thickBot="1" x14ac:dyDescent="0.3">
      <c r="A757" t="s">
        <v>167</v>
      </c>
      <c r="B757">
        <v>2005</v>
      </c>
      <c r="C757" t="s">
        <v>26</v>
      </c>
      <c r="D757" t="s">
        <v>27</v>
      </c>
      <c r="E757">
        <v>0</v>
      </c>
      <c r="F757" s="8"/>
      <c r="I757">
        <f t="shared" ref="I757" si="190">SUM(E766:E778)+SUM(E787:E799)+SUM(E808:E820)+SUM(E829:E841)+SUM(E850:E862)+SUM(E871:E883)</f>
        <v>11733.759999999998</v>
      </c>
      <c r="J757" s="6">
        <f t="shared" si="185"/>
        <v>11.733759999999998</v>
      </c>
      <c r="K757" s="6" t="s">
        <v>88</v>
      </c>
    </row>
    <row r="758" spans="1:11" ht="15.75" hidden="1" thickBot="1" x14ac:dyDescent="0.3">
      <c r="A758" t="s">
        <v>167</v>
      </c>
      <c r="B758">
        <v>2005</v>
      </c>
      <c r="C758" t="s">
        <v>6</v>
      </c>
      <c r="D758" t="s">
        <v>28</v>
      </c>
      <c r="E758">
        <v>0</v>
      </c>
      <c r="F758" s="8"/>
    </row>
    <row r="759" spans="1:11" ht="15.75" hidden="1" thickBot="1" x14ac:dyDescent="0.3">
      <c r="A759" t="s">
        <v>167</v>
      </c>
      <c r="B759">
        <v>2005</v>
      </c>
      <c r="C759" t="s">
        <v>7</v>
      </c>
      <c r="D759" t="s">
        <v>28</v>
      </c>
      <c r="E759">
        <v>0</v>
      </c>
      <c r="F759" s="8"/>
    </row>
    <row r="760" spans="1:11" ht="15.75" hidden="1" thickBot="1" x14ac:dyDescent="0.3">
      <c r="A760" t="s">
        <v>167</v>
      </c>
      <c r="B760">
        <v>2005</v>
      </c>
      <c r="C760" t="s">
        <v>8</v>
      </c>
      <c r="D760" t="s">
        <v>28</v>
      </c>
      <c r="E760">
        <v>0</v>
      </c>
      <c r="F760" s="8"/>
    </row>
    <row r="761" spans="1:11" ht="15.75" hidden="1" thickBot="1" x14ac:dyDescent="0.3">
      <c r="A761" t="s">
        <v>167</v>
      </c>
      <c r="B761">
        <v>2005</v>
      </c>
      <c r="C761" t="s">
        <v>9</v>
      </c>
      <c r="D761" t="s">
        <v>28</v>
      </c>
      <c r="E761">
        <v>127.52</v>
      </c>
      <c r="F761" s="8"/>
    </row>
    <row r="762" spans="1:11" ht="15.75" hidden="1" thickBot="1" x14ac:dyDescent="0.3">
      <c r="A762" t="s">
        <v>167</v>
      </c>
      <c r="B762">
        <v>2005</v>
      </c>
      <c r="C762" t="s">
        <v>10</v>
      </c>
      <c r="D762" t="s">
        <v>28</v>
      </c>
      <c r="E762">
        <v>135.72999999999999</v>
      </c>
      <c r="F762" s="8"/>
    </row>
    <row r="763" spans="1:11" ht="15.75" hidden="1" thickBot="1" x14ac:dyDescent="0.3">
      <c r="A763" t="s">
        <v>167</v>
      </c>
      <c r="B763">
        <v>2005</v>
      </c>
      <c r="C763" t="s">
        <v>11</v>
      </c>
      <c r="D763" t="s">
        <v>28</v>
      </c>
      <c r="E763">
        <v>151.04</v>
      </c>
      <c r="F763" s="8"/>
    </row>
    <row r="764" spans="1:11" ht="15.75" hidden="1" thickBot="1" x14ac:dyDescent="0.3">
      <c r="A764" t="s">
        <v>167</v>
      </c>
      <c r="B764">
        <v>2005</v>
      </c>
      <c r="C764" t="s">
        <v>12</v>
      </c>
      <c r="D764" t="s">
        <v>28</v>
      </c>
      <c r="E764">
        <v>155.93</v>
      </c>
      <c r="F764" s="8"/>
    </row>
    <row r="765" spans="1:11" ht="15.75" hidden="1" thickBot="1" x14ac:dyDescent="0.3">
      <c r="A765" t="s">
        <v>167</v>
      </c>
      <c r="B765">
        <v>2005</v>
      </c>
      <c r="C765" t="s">
        <v>13</v>
      </c>
      <c r="D765" t="s">
        <v>28</v>
      </c>
      <c r="E765">
        <v>181.54</v>
      </c>
      <c r="F765" s="8"/>
    </row>
    <row r="766" spans="1:11" ht="15.75" hidden="1" thickBot="1" x14ac:dyDescent="0.3">
      <c r="A766" t="s">
        <v>167</v>
      </c>
      <c r="B766">
        <v>2005</v>
      </c>
      <c r="C766" t="s">
        <v>14</v>
      </c>
      <c r="D766" t="s">
        <v>28</v>
      </c>
      <c r="E766">
        <v>188.15</v>
      </c>
      <c r="F766" s="8"/>
    </row>
    <row r="767" spans="1:11" ht="15.75" hidden="1" thickBot="1" x14ac:dyDescent="0.3">
      <c r="A767" t="s">
        <v>167</v>
      </c>
      <c r="B767">
        <v>2005</v>
      </c>
      <c r="C767" t="s">
        <v>15</v>
      </c>
      <c r="D767" t="s">
        <v>28</v>
      </c>
      <c r="E767">
        <v>202.9</v>
      </c>
      <c r="F767" s="8"/>
    </row>
    <row r="768" spans="1:11" ht="15.75" hidden="1" thickBot="1" x14ac:dyDescent="0.3">
      <c r="A768" t="s">
        <v>167</v>
      </c>
      <c r="B768">
        <v>2005</v>
      </c>
      <c r="C768" t="s">
        <v>16</v>
      </c>
      <c r="D768" t="s">
        <v>28</v>
      </c>
      <c r="E768">
        <v>212.33</v>
      </c>
      <c r="F768" s="8"/>
    </row>
    <row r="769" spans="1:6" ht="15.75" hidden="1" thickBot="1" x14ac:dyDescent="0.3">
      <c r="A769" t="s">
        <v>167</v>
      </c>
      <c r="B769">
        <v>2005</v>
      </c>
      <c r="C769" t="s">
        <v>17</v>
      </c>
      <c r="D769" t="s">
        <v>28</v>
      </c>
      <c r="E769">
        <v>205.63</v>
      </c>
      <c r="F769" s="8"/>
    </row>
    <row r="770" spans="1:6" ht="15.75" hidden="1" thickBot="1" x14ac:dyDescent="0.3">
      <c r="A770" t="s">
        <v>167</v>
      </c>
      <c r="B770">
        <v>2005</v>
      </c>
      <c r="C770" t="s">
        <v>18</v>
      </c>
      <c r="D770" t="s">
        <v>28</v>
      </c>
      <c r="E770">
        <v>189.01</v>
      </c>
      <c r="F770" s="8"/>
    </row>
    <row r="771" spans="1:6" ht="15.75" hidden="1" thickBot="1" x14ac:dyDescent="0.3">
      <c r="A771" t="s">
        <v>167</v>
      </c>
      <c r="B771">
        <v>2005</v>
      </c>
      <c r="C771" t="s">
        <v>19</v>
      </c>
      <c r="D771" t="s">
        <v>28</v>
      </c>
      <c r="E771">
        <v>183.37</v>
      </c>
      <c r="F771" s="8"/>
    </row>
    <row r="772" spans="1:6" ht="15.75" hidden="1" thickBot="1" x14ac:dyDescent="0.3">
      <c r="A772" t="s">
        <v>167</v>
      </c>
      <c r="B772">
        <v>2005</v>
      </c>
      <c r="C772" t="s">
        <v>20</v>
      </c>
      <c r="D772" t="s">
        <v>28</v>
      </c>
      <c r="E772">
        <v>161.22</v>
      </c>
      <c r="F772" s="8"/>
    </row>
    <row r="773" spans="1:6" ht="15.75" hidden="1" thickBot="1" x14ac:dyDescent="0.3">
      <c r="A773" t="s">
        <v>167</v>
      </c>
      <c r="B773">
        <v>2005</v>
      </c>
      <c r="C773" t="s">
        <v>21</v>
      </c>
      <c r="D773" t="s">
        <v>28</v>
      </c>
      <c r="E773">
        <v>124.92</v>
      </c>
      <c r="F773" s="8"/>
    </row>
    <row r="774" spans="1:6" ht="15.75" hidden="1" thickBot="1" x14ac:dyDescent="0.3">
      <c r="A774" t="s">
        <v>167</v>
      </c>
      <c r="B774">
        <v>2005</v>
      </c>
      <c r="C774" t="s">
        <v>22</v>
      </c>
      <c r="D774" t="s">
        <v>28</v>
      </c>
      <c r="E774">
        <v>78.27</v>
      </c>
      <c r="F774" s="8"/>
    </row>
    <row r="775" spans="1:6" ht="15.75" hidden="1" thickBot="1" x14ac:dyDescent="0.3">
      <c r="A775" t="s">
        <v>167</v>
      </c>
      <c r="B775">
        <v>2005</v>
      </c>
      <c r="C775" t="s">
        <v>23</v>
      </c>
      <c r="D775" t="s">
        <v>28</v>
      </c>
      <c r="E775">
        <v>41.53</v>
      </c>
      <c r="F775" s="8"/>
    </row>
    <row r="776" spans="1:6" ht="15.75" hidden="1" thickBot="1" x14ac:dyDescent="0.3">
      <c r="A776" t="s">
        <v>167</v>
      </c>
      <c r="B776">
        <v>2005</v>
      </c>
      <c r="C776" t="s">
        <v>24</v>
      </c>
      <c r="D776" t="s">
        <v>28</v>
      </c>
      <c r="E776">
        <v>16.95</v>
      </c>
      <c r="F776" s="8"/>
    </row>
    <row r="777" spans="1:6" ht="15.75" hidden="1" thickBot="1" x14ac:dyDescent="0.3">
      <c r="A777" t="s">
        <v>167</v>
      </c>
      <c r="B777">
        <v>2005</v>
      </c>
      <c r="C777" t="s">
        <v>25</v>
      </c>
      <c r="D777" t="s">
        <v>28</v>
      </c>
      <c r="E777">
        <v>4.28</v>
      </c>
      <c r="F777" s="8"/>
    </row>
    <row r="778" spans="1:6" ht="15.75" hidden="1" thickBot="1" x14ac:dyDescent="0.3">
      <c r="A778" t="s">
        <v>167</v>
      </c>
      <c r="B778">
        <v>2005</v>
      </c>
      <c r="C778" t="s">
        <v>26</v>
      </c>
      <c r="D778" t="s">
        <v>28</v>
      </c>
      <c r="E778">
        <v>0.63</v>
      </c>
      <c r="F778" s="8"/>
    </row>
    <row r="779" spans="1:6" ht="15.75" hidden="1" thickBot="1" x14ac:dyDescent="0.3">
      <c r="A779" t="s">
        <v>167</v>
      </c>
      <c r="B779">
        <v>2005</v>
      </c>
      <c r="C779" t="s">
        <v>6</v>
      </c>
      <c r="D779" t="s">
        <v>29</v>
      </c>
      <c r="E779">
        <v>0</v>
      </c>
      <c r="F779" s="8"/>
    </row>
    <row r="780" spans="1:6" ht="15.75" hidden="1" thickBot="1" x14ac:dyDescent="0.3">
      <c r="A780" t="s">
        <v>167</v>
      </c>
      <c r="B780">
        <v>2005</v>
      </c>
      <c r="C780" t="s">
        <v>7</v>
      </c>
      <c r="D780" t="s">
        <v>29</v>
      </c>
      <c r="E780">
        <v>0</v>
      </c>
      <c r="F780" s="8"/>
    </row>
    <row r="781" spans="1:6" ht="15.75" hidden="1" thickBot="1" x14ac:dyDescent="0.3">
      <c r="A781" t="s">
        <v>167</v>
      </c>
      <c r="B781">
        <v>2005</v>
      </c>
      <c r="C781" t="s">
        <v>8</v>
      </c>
      <c r="D781" t="s">
        <v>29</v>
      </c>
      <c r="E781">
        <v>0</v>
      </c>
      <c r="F781" s="8"/>
    </row>
    <row r="782" spans="1:6" ht="15.75" hidden="1" thickBot="1" x14ac:dyDescent="0.3">
      <c r="A782" t="s">
        <v>167</v>
      </c>
      <c r="B782">
        <v>2005</v>
      </c>
      <c r="C782" t="s">
        <v>9</v>
      </c>
      <c r="D782" t="s">
        <v>29</v>
      </c>
      <c r="E782">
        <v>323.77999999999997</v>
      </c>
      <c r="F782" s="8"/>
    </row>
    <row r="783" spans="1:6" ht="15.75" hidden="1" thickBot="1" x14ac:dyDescent="0.3">
      <c r="A783" t="s">
        <v>167</v>
      </c>
      <c r="B783">
        <v>2005</v>
      </c>
      <c r="C783" t="s">
        <v>10</v>
      </c>
      <c r="D783" t="s">
        <v>29</v>
      </c>
      <c r="E783">
        <v>333.78</v>
      </c>
      <c r="F783" s="8"/>
    </row>
    <row r="784" spans="1:6" ht="15.75" hidden="1" thickBot="1" x14ac:dyDescent="0.3">
      <c r="A784" t="s">
        <v>167</v>
      </c>
      <c r="B784">
        <v>2005</v>
      </c>
      <c r="C784" t="s">
        <v>11</v>
      </c>
      <c r="D784" t="s">
        <v>29</v>
      </c>
      <c r="E784">
        <v>404.82</v>
      </c>
      <c r="F784" s="8"/>
    </row>
    <row r="785" spans="1:6" ht="15.75" hidden="1" thickBot="1" x14ac:dyDescent="0.3">
      <c r="A785" t="s">
        <v>167</v>
      </c>
      <c r="B785">
        <v>2005</v>
      </c>
      <c r="C785" t="s">
        <v>12</v>
      </c>
      <c r="D785" t="s">
        <v>29</v>
      </c>
      <c r="E785">
        <v>468.74</v>
      </c>
      <c r="F785" s="8"/>
    </row>
    <row r="786" spans="1:6" ht="15.75" hidden="1" thickBot="1" x14ac:dyDescent="0.3">
      <c r="A786" t="s">
        <v>167</v>
      </c>
      <c r="B786">
        <v>2005</v>
      </c>
      <c r="C786" t="s">
        <v>13</v>
      </c>
      <c r="D786" t="s">
        <v>29</v>
      </c>
      <c r="E786">
        <v>518.11</v>
      </c>
      <c r="F786" s="8"/>
    </row>
    <row r="787" spans="1:6" ht="15.75" hidden="1" thickBot="1" x14ac:dyDescent="0.3">
      <c r="A787" t="s">
        <v>167</v>
      </c>
      <c r="B787">
        <v>2005</v>
      </c>
      <c r="C787" t="s">
        <v>14</v>
      </c>
      <c r="D787" t="s">
        <v>29</v>
      </c>
      <c r="E787">
        <v>504.25</v>
      </c>
      <c r="F787" s="8"/>
    </row>
    <row r="788" spans="1:6" ht="15.75" hidden="1" thickBot="1" x14ac:dyDescent="0.3">
      <c r="A788" t="s">
        <v>167</v>
      </c>
      <c r="B788">
        <v>2005</v>
      </c>
      <c r="C788" t="s">
        <v>15</v>
      </c>
      <c r="D788" t="s">
        <v>29</v>
      </c>
      <c r="E788">
        <v>494.31</v>
      </c>
      <c r="F788" s="8"/>
    </row>
    <row r="789" spans="1:6" ht="15.75" hidden="1" thickBot="1" x14ac:dyDescent="0.3">
      <c r="A789" t="s">
        <v>167</v>
      </c>
      <c r="B789">
        <v>2005</v>
      </c>
      <c r="C789" t="s">
        <v>16</v>
      </c>
      <c r="D789" t="s">
        <v>29</v>
      </c>
      <c r="E789">
        <v>497.54</v>
      </c>
      <c r="F789" s="8"/>
    </row>
    <row r="790" spans="1:6" ht="15.75" hidden="1" thickBot="1" x14ac:dyDescent="0.3">
      <c r="A790" t="s">
        <v>167</v>
      </c>
      <c r="B790">
        <v>2005</v>
      </c>
      <c r="C790" t="s">
        <v>17</v>
      </c>
      <c r="D790" t="s">
        <v>29</v>
      </c>
      <c r="E790">
        <v>441.96</v>
      </c>
      <c r="F790" s="8"/>
    </row>
    <row r="791" spans="1:6" ht="15.75" hidden="1" thickBot="1" x14ac:dyDescent="0.3">
      <c r="A791" t="s">
        <v>167</v>
      </c>
      <c r="B791">
        <v>2005</v>
      </c>
      <c r="C791" t="s">
        <v>18</v>
      </c>
      <c r="D791" t="s">
        <v>29</v>
      </c>
      <c r="E791">
        <v>351.18</v>
      </c>
      <c r="F791" s="8"/>
    </row>
    <row r="792" spans="1:6" ht="15.75" hidden="1" thickBot="1" x14ac:dyDescent="0.3">
      <c r="A792" t="s">
        <v>167</v>
      </c>
      <c r="B792">
        <v>2005</v>
      </c>
      <c r="C792" t="s">
        <v>19</v>
      </c>
      <c r="D792" t="s">
        <v>29</v>
      </c>
      <c r="E792">
        <v>271.66000000000003</v>
      </c>
      <c r="F792" s="8"/>
    </row>
    <row r="793" spans="1:6" ht="15.75" hidden="1" thickBot="1" x14ac:dyDescent="0.3">
      <c r="A793" t="s">
        <v>167</v>
      </c>
      <c r="B793">
        <v>2005</v>
      </c>
      <c r="C793" t="s">
        <v>20</v>
      </c>
      <c r="D793" t="s">
        <v>29</v>
      </c>
      <c r="E793">
        <v>203.74</v>
      </c>
      <c r="F793" s="8"/>
    </row>
    <row r="794" spans="1:6" ht="15.75" hidden="1" thickBot="1" x14ac:dyDescent="0.3">
      <c r="A794" t="s">
        <v>167</v>
      </c>
      <c r="B794">
        <v>2005</v>
      </c>
      <c r="C794" t="s">
        <v>21</v>
      </c>
      <c r="D794" t="s">
        <v>29</v>
      </c>
      <c r="E794">
        <v>135.58000000000001</v>
      </c>
      <c r="F794" s="8"/>
    </row>
    <row r="795" spans="1:6" ht="15.75" hidden="1" thickBot="1" x14ac:dyDescent="0.3">
      <c r="A795" t="s">
        <v>167</v>
      </c>
      <c r="B795">
        <v>2005</v>
      </c>
      <c r="C795" t="s">
        <v>22</v>
      </c>
      <c r="D795" t="s">
        <v>29</v>
      </c>
      <c r="E795">
        <v>85.45</v>
      </c>
      <c r="F795" s="8"/>
    </row>
    <row r="796" spans="1:6" ht="15.75" hidden="1" thickBot="1" x14ac:dyDescent="0.3">
      <c r="A796" t="s">
        <v>167</v>
      </c>
      <c r="B796">
        <v>2005</v>
      </c>
      <c r="C796" t="s">
        <v>23</v>
      </c>
      <c r="D796" t="s">
        <v>29</v>
      </c>
      <c r="E796">
        <v>38.08</v>
      </c>
      <c r="F796" s="8"/>
    </row>
    <row r="797" spans="1:6" ht="15.75" hidden="1" thickBot="1" x14ac:dyDescent="0.3">
      <c r="A797" t="s">
        <v>167</v>
      </c>
      <c r="B797">
        <v>2005</v>
      </c>
      <c r="C797" t="s">
        <v>24</v>
      </c>
      <c r="D797" t="s">
        <v>29</v>
      </c>
      <c r="E797">
        <v>12.98</v>
      </c>
      <c r="F797" s="8"/>
    </row>
    <row r="798" spans="1:6" ht="15.75" hidden="1" thickBot="1" x14ac:dyDescent="0.3">
      <c r="A798" t="s">
        <v>167</v>
      </c>
      <c r="B798">
        <v>2005</v>
      </c>
      <c r="C798" t="s">
        <v>25</v>
      </c>
      <c r="D798" t="s">
        <v>29</v>
      </c>
      <c r="E798">
        <v>2.72</v>
      </c>
      <c r="F798" s="8"/>
    </row>
    <row r="799" spans="1:6" ht="15.75" hidden="1" thickBot="1" x14ac:dyDescent="0.3">
      <c r="A799" t="s">
        <v>167</v>
      </c>
      <c r="B799">
        <v>2005</v>
      </c>
      <c r="C799" t="s">
        <v>26</v>
      </c>
      <c r="D799" t="s">
        <v>29</v>
      </c>
      <c r="E799">
        <v>0.33</v>
      </c>
      <c r="F799" s="8"/>
    </row>
    <row r="800" spans="1:6" ht="15.75" hidden="1" thickBot="1" x14ac:dyDescent="0.3">
      <c r="A800" t="s">
        <v>167</v>
      </c>
      <c r="B800">
        <v>2005</v>
      </c>
      <c r="C800" t="s">
        <v>6</v>
      </c>
      <c r="D800" t="s">
        <v>30</v>
      </c>
      <c r="E800">
        <v>0</v>
      </c>
      <c r="F800" s="8"/>
    </row>
    <row r="801" spans="1:6" ht="15.75" hidden="1" thickBot="1" x14ac:dyDescent="0.3">
      <c r="A801" t="s">
        <v>167</v>
      </c>
      <c r="B801">
        <v>2005</v>
      </c>
      <c r="C801" t="s">
        <v>7</v>
      </c>
      <c r="D801" t="s">
        <v>30</v>
      </c>
      <c r="E801">
        <v>0</v>
      </c>
      <c r="F801" s="8"/>
    </row>
    <row r="802" spans="1:6" ht="15.75" hidden="1" thickBot="1" x14ac:dyDescent="0.3">
      <c r="A802" t="s">
        <v>167</v>
      </c>
      <c r="B802">
        <v>2005</v>
      </c>
      <c r="C802" t="s">
        <v>8</v>
      </c>
      <c r="D802" t="s">
        <v>30</v>
      </c>
      <c r="E802">
        <v>0</v>
      </c>
      <c r="F802" s="8"/>
    </row>
    <row r="803" spans="1:6" ht="15.75" hidden="1" thickBot="1" x14ac:dyDescent="0.3">
      <c r="A803" t="s">
        <v>167</v>
      </c>
      <c r="B803">
        <v>2005</v>
      </c>
      <c r="C803" t="s">
        <v>9</v>
      </c>
      <c r="D803" t="s">
        <v>30</v>
      </c>
      <c r="E803">
        <v>1378.58</v>
      </c>
      <c r="F803" s="8"/>
    </row>
    <row r="804" spans="1:6" ht="15.75" hidden="1" thickBot="1" x14ac:dyDescent="0.3">
      <c r="A804" t="s">
        <v>167</v>
      </c>
      <c r="B804">
        <v>2005</v>
      </c>
      <c r="C804" t="s">
        <v>10</v>
      </c>
      <c r="D804" t="s">
        <v>30</v>
      </c>
      <c r="E804">
        <v>863.74</v>
      </c>
      <c r="F804" s="8"/>
    </row>
    <row r="805" spans="1:6" ht="15.75" hidden="1" thickBot="1" x14ac:dyDescent="0.3">
      <c r="A805" t="s">
        <v>167</v>
      </c>
      <c r="B805">
        <v>2005</v>
      </c>
      <c r="C805" t="s">
        <v>11</v>
      </c>
      <c r="D805" t="s">
        <v>30</v>
      </c>
      <c r="E805">
        <v>891.25</v>
      </c>
      <c r="F805" s="8"/>
    </row>
    <row r="806" spans="1:6" ht="15.75" hidden="1" thickBot="1" x14ac:dyDescent="0.3">
      <c r="A806" t="s">
        <v>167</v>
      </c>
      <c r="B806">
        <v>2005</v>
      </c>
      <c r="C806" t="s">
        <v>12</v>
      </c>
      <c r="D806" t="s">
        <v>30</v>
      </c>
      <c r="E806">
        <v>932.97</v>
      </c>
      <c r="F806" s="8"/>
    </row>
    <row r="807" spans="1:6" ht="15.75" hidden="1" thickBot="1" x14ac:dyDescent="0.3">
      <c r="A807" t="s">
        <v>167</v>
      </c>
      <c r="B807">
        <v>2005</v>
      </c>
      <c r="C807" t="s">
        <v>13</v>
      </c>
      <c r="D807" t="s">
        <v>30</v>
      </c>
      <c r="E807">
        <v>1007.07</v>
      </c>
      <c r="F807" s="8"/>
    </row>
    <row r="808" spans="1:6" ht="15.75" hidden="1" thickBot="1" x14ac:dyDescent="0.3">
      <c r="A808" t="s">
        <v>167</v>
      </c>
      <c r="B808">
        <v>2005</v>
      </c>
      <c r="C808" t="s">
        <v>14</v>
      </c>
      <c r="D808" t="s">
        <v>30</v>
      </c>
      <c r="E808">
        <v>914.47</v>
      </c>
      <c r="F808" s="8"/>
    </row>
    <row r="809" spans="1:6" ht="15.75" hidden="1" thickBot="1" x14ac:dyDescent="0.3">
      <c r="A809" t="s">
        <v>167</v>
      </c>
      <c r="B809">
        <v>2005</v>
      </c>
      <c r="C809" t="s">
        <v>15</v>
      </c>
      <c r="D809" t="s">
        <v>30</v>
      </c>
      <c r="E809">
        <v>734.13</v>
      </c>
      <c r="F809" s="8"/>
    </row>
    <row r="810" spans="1:6" ht="15.75" hidden="1" thickBot="1" x14ac:dyDescent="0.3">
      <c r="A810" t="s">
        <v>167</v>
      </c>
      <c r="B810">
        <v>2005</v>
      </c>
      <c r="C810" t="s">
        <v>16</v>
      </c>
      <c r="D810" t="s">
        <v>30</v>
      </c>
      <c r="E810">
        <v>597.74</v>
      </c>
      <c r="F810" s="8"/>
    </row>
    <row r="811" spans="1:6" ht="15.75" hidden="1" thickBot="1" x14ac:dyDescent="0.3">
      <c r="A811" t="s">
        <v>167</v>
      </c>
      <c r="B811">
        <v>2005</v>
      </c>
      <c r="C811" t="s">
        <v>17</v>
      </c>
      <c r="D811" t="s">
        <v>30</v>
      </c>
      <c r="E811">
        <v>435.17</v>
      </c>
      <c r="F811" s="8"/>
    </row>
    <row r="812" spans="1:6" ht="15.75" hidden="1" thickBot="1" x14ac:dyDescent="0.3">
      <c r="A812" t="s">
        <v>167</v>
      </c>
      <c r="B812">
        <v>2005</v>
      </c>
      <c r="C812" t="s">
        <v>18</v>
      </c>
      <c r="D812" t="s">
        <v>30</v>
      </c>
      <c r="E812">
        <v>287.58</v>
      </c>
      <c r="F812" s="8"/>
    </row>
    <row r="813" spans="1:6" ht="15.75" hidden="1" thickBot="1" x14ac:dyDescent="0.3">
      <c r="A813" t="s">
        <v>167</v>
      </c>
      <c r="B813">
        <v>2005</v>
      </c>
      <c r="C813" t="s">
        <v>19</v>
      </c>
      <c r="D813" t="s">
        <v>30</v>
      </c>
      <c r="E813">
        <v>208.42</v>
      </c>
      <c r="F813" s="8"/>
    </row>
    <row r="814" spans="1:6" ht="15.75" hidden="1" thickBot="1" x14ac:dyDescent="0.3">
      <c r="A814" t="s">
        <v>167</v>
      </c>
      <c r="B814">
        <v>2005</v>
      </c>
      <c r="C814" t="s">
        <v>20</v>
      </c>
      <c r="D814" t="s">
        <v>30</v>
      </c>
      <c r="E814">
        <v>148.30000000000001</v>
      </c>
      <c r="F814" s="8"/>
    </row>
    <row r="815" spans="1:6" ht="15.75" hidden="1" thickBot="1" x14ac:dyDescent="0.3">
      <c r="A815" t="s">
        <v>167</v>
      </c>
      <c r="B815">
        <v>2005</v>
      </c>
      <c r="C815" t="s">
        <v>21</v>
      </c>
      <c r="D815" t="s">
        <v>30</v>
      </c>
      <c r="E815">
        <v>101.29</v>
      </c>
      <c r="F815" s="8"/>
    </row>
    <row r="816" spans="1:6" ht="15.75" hidden="1" thickBot="1" x14ac:dyDescent="0.3">
      <c r="A816" t="s">
        <v>167</v>
      </c>
      <c r="B816">
        <v>2005</v>
      </c>
      <c r="C816" t="s">
        <v>22</v>
      </c>
      <c r="D816" t="s">
        <v>30</v>
      </c>
      <c r="E816">
        <v>60.36</v>
      </c>
      <c r="F816" s="8"/>
    </row>
    <row r="817" spans="1:6" ht="15.75" hidden="1" thickBot="1" x14ac:dyDescent="0.3">
      <c r="A817" t="s">
        <v>167</v>
      </c>
      <c r="B817">
        <v>2005</v>
      </c>
      <c r="C817" t="s">
        <v>23</v>
      </c>
      <c r="D817" t="s">
        <v>30</v>
      </c>
      <c r="E817">
        <v>25.11</v>
      </c>
      <c r="F817" s="8"/>
    </row>
    <row r="818" spans="1:6" ht="15.75" hidden="1" thickBot="1" x14ac:dyDescent="0.3">
      <c r="A818" t="s">
        <v>167</v>
      </c>
      <c r="B818">
        <v>2005</v>
      </c>
      <c r="C818" t="s">
        <v>24</v>
      </c>
      <c r="D818" t="s">
        <v>30</v>
      </c>
      <c r="E818">
        <v>7.99</v>
      </c>
      <c r="F818" s="8"/>
    </row>
    <row r="819" spans="1:6" ht="15.75" hidden="1" thickBot="1" x14ac:dyDescent="0.3">
      <c r="A819" t="s">
        <v>167</v>
      </c>
      <c r="B819">
        <v>2005</v>
      </c>
      <c r="C819" t="s">
        <v>25</v>
      </c>
      <c r="D819" t="s">
        <v>30</v>
      </c>
      <c r="E819">
        <v>1.56</v>
      </c>
      <c r="F819" s="8"/>
    </row>
    <row r="820" spans="1:6" ht="15.75" hidden="1" thickBot="1" x14ac:dyDescent="0.3">
      <c r="A820" t="s">
        <v>167</v>
      </c>
      <c r="B820">
        <v>2005</v>
      </c>
      <c r="C820" t="s">
        <v>26</v>
      </c>
      <c r="D820" t="s">
        <v>30</v>
      </c>
      <c r="E820">
        <v>0.18</v>
      </c>
      <c r="F820" s="8"/>
    </row>
    <row r="821" spans="1:6" ht="15.75" hidden="1" thickBot="1" x14ac:dyDescent="0.3">
      <c r="A821" t="s">
        <v>167</v>
      </c>
      <c r="B821">
        <v>2005</v>
      </c>
      <c r="C821" t="s">
        <v>6</v>
      </c>
      <c r="D821" t="s">
        <v>31</v>
      </c>
      <c r="E821">
        <v>0</v>
      </c>
      <c r="F821" s="8"/>
    </row>
    <row r="822" spans="1:6" ht="15.75" hidden="1" thickBot="1" x14ac:dyDescent="0.3">
      <c r="A822" t="s">
        <v>167</v>
      </c>
      <c r="B822">
        <v>2005</v>
      </c>
      <c r="C822" t="s">
        <v>7</v>
      </c>
      <c r="D822" t="s">
        <v>31</v>
      </c>
      <c r="E822">
        <v>0</v>
      </c>
      <c r="F822" s="8"/>
    </row>
    <row r="823" spans="1:6" ht="15.75" hidden="1" thickBot="1" x14ac:dyDescent="0.3">
      <c r="A823" t="s">
        <v>167</v>
      </c>
      <c r="B823">
        <v>2005</v>
      </c>
      <c r="C823" t="s">
        <v>8</v>
      </c>
      <c r="D823" t="s">
        <v>31</v>
      </c>
      <c r="E823">
        <v>0</v>
      </c>
      <c r="F823" s="8"/>
    </row>
    <row r="824" spans="1:6" ht="15.75" hidden="1" thickBot="1" x14ac:dyDescent="0.3">
      <c r="A824" t="s">
        <v>167</v>
      </c>
      <c r="B824">
        <v>2005</v>
      </c>
      <c r="C824" t="s">
        <v>9</v>
      </c>
      <c r="D824" t="s">
        <v>31</v>
      </c>
      <c r="E824">
        <v>1193</v>
      </c>
      <c r="F824" s="8"/>
    </row>
    <row r="825" spans="1:6" ht="15.75" hidden="1" thickBot="1" x14ac:dyDescent="0.3">
      <c r="A825" t="s">
        <v>167</v>
      </c>
      <c r="B825">
        <v>2005</v>
      </c>
      <c r="C825" t="s">
        <v>10</v>
      </c>
      <c r="D825" t="s">
        <v>31</v>
      </c>
      <c r="E825">
        <v>364.53</v>
      </c>
      <c r="F825" s="8"/>
    </row>
    <row r="826" spans="1:6" ht="15.75" hidden="1" thickBot="1" x14ac:dyDescent="0.3">
      <c r="A826" t="s">
        <v>167</v>
      </c>
      <c r="B826">
        <v>2005</v>
      </c>
      <c r="C826" t="s">
        <v>11</v>
      </c>
      <c r="D826" t="s">
        <v>31</v>
      </c>
      <c r="E826">
        <v>248.74</v>
      </c>
      <c r="F826" s="8"/>
    </row>
    <row r="827" spans="1:6" ht="15.75" hidden="1" thickBot="1" x14ac:dyDescent="0.3">
      <c r="A827" t="s">
        <v>167</v>
      </c>
      <c r="B827">
        <v>2005</v>
      </c>
      <c r="C827" t="s">
        <v>12</v>
      </c>
      <c r="D827" t="s">
        <v>31</v>
      </c>
      <c r="E827">
        <v>207.61</v>
      </c>
      <c r="F827" s="8"/>
    </row>
    <row r="828" spans="1:6" ht="15.75" hidden="1" thickBot="1" x14ac:dyDescent="0.3">
      <c r="A828" t="s">
        <v>167</v>
      </c>
      <c r="B828">
        <v>2005</v>
      </c>
      <c r="C828" t="s">
        <v>13</v>
      </c>
      <c r="D828" t="s">
        <v>31</v>
      </c>
      <c r="E828">
        <v>216.11</v>
      </c>
      <c r="F828" s="8"/>
    </row>
    <row r="829" spans="1:6" ht="15.75" hidden="1" thickBot="1" x14ac:dyDescent="0.3">
      <c r="A829" t="s">
        <v>167</v>
      </c>
      <c r="B829">
        <v>2005</v>
      </c>
      <c r="C829" t="s">
        <v>14</v>
      </c>
      <c r="D829" t="s">
        <v>31</v>
      </c>
      <c r="E829">
        <v>208.31</v>
      </c>
      <c r="F829" s="8"/>
    </row>
    <row r="830" spans="1:6" ht="15.75" hidden="1" thickBot="1" x14ac:dyDescent="0.3">
      <c r="A830" t="s">
        <v>167</v>
      </c>
      <c r="B830">
        <v>2005</v>
      </c>
      <c r="C830" t="s">
        <v>15</v>
      </c>
      <c r="D830" t="s">
        <v>31</v>
      </c>
      <c r="E830">
        <v>162.63999999999999</v>
      </c>
      <c r="F830" s="8"/>
    </row>
    <row r="831" spans="1:6" ht="15.75" hidden="1" thickBot="1" x14ac:dyDescent="0.3">
      <c r="A831" t="s">
        <v>167</v>
      </c>
      <c r="B831">
        <v>2005</v>
      </c>
      <c r="C831" t="s">
        <v>16</v>
      </c>
      <c r="D831" t="s">
        <v>31</v>
      </c>
      <c r="E831">
        <v>110.33</v>
      </c>
      <c r="F831" s="8"/>
    </row>
    <row r="832" spans="1:6" ht="15.75" hidden="1" thickBot="1" x14ac:dyDescent="0.3">
      <c r="A832" t="s">
        <v>167</v>
      </c>
      <c r="B832">
        <v>2005</v>
      </c>
      <c r="C832" t="s">
        <v>17</v>
      </c>
      <c r="D832" t="s">
        <v>31</v>
      </c>
      <c r="E832">
        <v>68.41</v>
      </c>
      <c r="F832" s="8"/>
    </row>
    <row r="833" spans="1:6" ht="15.75" hidden="1" thickBot="1" x14ac:dyDescent="0.3">
      <c r="A833" t="s">
        <v>167</v>
      </c>
      <c r="B833">
        <v>2005</v>
      </c>
      <c r="C833" t="s">
        <v>18</v>
      </c>
      <c r="D833" t="s">
        <v>31</v>
      </c>
      <c r="E833">
        <v>39.340000000000003</v>
      </c>
      <c r="F833" s="8"/>
    </row>
    <row r="834" spans="1:6" ht="15.75" hidden="1" thickBot="1" x14ac:dyDescent="0.3">
      <c r="A834" t="s">
        <v>167</v>
      </c>
      <c r="B834">
        <v>2005</v>
      </c>
      <c r="C834" t="s">
        <v>19</v>
      </c>
      <c r="D834" t="s">
        <v>31</v>
      </c>
      <c r="E834">
        <v>23.88</v>
      </c>
      <c r="F834" s="8"/>
    </row>
    <row r="835" spans="1:6" ht="15.75" hidden="1" thickBot="1" x14ac:dyDescent="0.3">
      <c r="A835" t="s">
        <v>167</v>
      </c>
      <c r="B835">
        <v>2005</v>
      </c>
      <c r="C835" t="s">
        <v>20</v>
      </c>
      <c r="D835" t="s">
        <v>31</v>
      </c>
      <c r="E835">
        <v>16.63</v>
      </c>
      <c r="F835" s="8"/>
    </row>
    <row r="836" spans="1:6" ht="15.75" hidden="1" thickBot="1" x14ac:dyDescent="0.3">
      <c r="A836" t="s">
        <v>167</v>
      </c>
      <c r="B836">
        <v>2005</v>
      </c>
      <c r="C836" t="s">
        <v>21</v>
      </c>
      <c r="D836" t="s">
        <v>31</v>
      </c>
      <c r="E836">
        <v>10.85</v>
      </c>
      <c r="F836" s="8"/>
    </row>
    <row r="837" spans="1:6" ht="15.75" hidden="1" thickBot="1" x14ac:dyDescent="0.3">
      <c r="A837" t="s">
        <v>167</v>
      </c>
      <c r="B837">
        <v>2005</v>
      </c>
      <c r="C837" t="s">
        <v>22</v>
      </c>
      <c r="D837" t="s">
        <v>31</v>
      </c>
      <c r="E837">
        <v>6.3</v>
      </c>
      <c r="F837" s="8"/>
    </row>
    <row r="838" spans="1:6" ht="15.75" hidden="1" thickBot="1" x14ac:dyDescent="0.3">
      <c r="A838" t="s">
        <v>167</v>
      </c>
      <c r="B838">
        <v>2005</v>
      </c>
      <c r="C838" t="s">
        <v>23</v>
      </c>
      <c r="D838" t="s">
        <v>31</v>
      </c>
      <c r="E838">
        <v>2.41</v>
      </c>
      <c r="F838" s="8"/>
    </row>
    <row r="839" spans="1:6" ht="15.75" hidden="1" thickBot="1" x14ac:dyDescent="0.3">
      <c r="A839" t="s">
        <v>167</v>
      </c>
      <c r="B839">
        <v>2005</v>
      </c>
      <c r="C839" t="s">
        <v>24</v>
      </c>
      <c r="D839" t="s">
        <v>31</v>
      </c>
      <c r="E839">
        <v>0.7</v>
      </c>
      <c r="F839" s="8"/>
    </row>
    <row r="840" spans="1:6" ht="15.75" hidden="1" thickBot="1" x14ac:dyDescent="0.3">
      <c r="A840" t="s">
        <v>167</v>
      </c>
      <c r="B840">
        <v>2005</v>
      </c>
      <c r="C840" t="s">
        <v>25</v>
      </c>
      <c r="D840" t="s">
        <v>31</v>
      </c>
      <c r="E840">
        <v>0.13</v>
      </c>
      <c r="F840" s="8"/>
    </row>
    <row r="841" spans="1:6" ht="15.75" hidden="1" thickBot="1" x14ac:dyDescent="0.3">
      <c r="A841" t="s">
        <v>167</v>
      </c>
      <c r="B841">
        <v>2005</v>
      </c>
      <c r="C841" t="s">
        <v>26</v>
      </c>
      <c r="D841" t="s">
        <v>31</v>
      </c>
      <c r="E841">
        <v>0.01</v>
      </c>
      <c r="F841" s="8"/>
    </row>
    <row r="842" spans="1:6" ht="15.75" hidden="1" thickBot="1" x14ac:dyDescent="0.3">
      <c r="A842" t="s">
        <v>167</v>
      </c>
      <c r="B842">
        <v>2005</v>
      </c>
      <c r="C842" t="s">
        <v>6</v>
      </c>
      <c r="D842" t="s">
        <v>32</v>
      </c>
      <c r="E842">
        <v>0</v>
      </c>
      <c r="F842" s="8"/>
    </row>
    <row r="843" spans="1:6" ht="15.75" hidden="1" thickBot="1" x14ac:dyDescent="0.3">
      <c r="A843" t="s">
        <v>167</v>
      </c>
      <c r="B843">
        <v>2005</v>
      </c>
      <c r="C843" t="s">
        <v>7</v>
      </c>
      <c r="D843" t="s">
        <v>32</v>
      </c>
      <c r="E843">
        <v>0</v>
      </c>
      <c r="F843" s="8"/>
    </row>
    <row r="844" spans="1:6" ht="15.75" hidden="1" thickBot="1" x14ac:dyDescent="0.3">
      <c r="A844" t="s">
        <v>167</v>
      </c>
      <c r="B844">
        <v>2005</v>
      </c>
      <c r="C844" t="s">
        <v>8</v>
      </c>
      <c r="D844" t="s">
        <v>32</v>
      </c>
      <c r="E844">
        <v>0</v>
      </c>
      <c r="F844" s="8"/>
    </row>
    <row r="845" spans="1:6" ht="15.75" hidden="1" thickBot="1" x14ac:dyDescent="0.3">
      <c r="A845" t="s">
        <v>167</v>
      </c>
      <c r="B845">
        <v>2005</v>
      </c>
      <c r="C845" t="s">
        <v>9</v>
      </c>
      <c r="D845" t="s">
        <v>32</v>
      </c>
      <c r="E845">
        <v>1003.58</v>
      </c>
      <c r="F845" s="8"/>
    </row>
    <row r="846" spans="1:6" ht="15.75" hidden="1" thickBot="1" x14ac:dyDescent="0.3">
      <c r="A846" t="s">
        <v>167</v>
      </c>
      <c r="B846">
        <v>2005</v>
      </c>
      <c r="C846" t="s">
        <v>10</v>
      </c>
      <c r="D846" t="s">
        <v>32</v>
      </c>
      <c r="E846">
        <v>1472.76</v>
      </c>
      <c r="F846" s="8"/>
    </row>
    <row r="847" spans="1:6" ht="15.75" hidden="1" thickBot="1" x14ac:dyDescent="0.3">
      <c r="A847" t="s">
        <v>167</v>
      </c>
      <c r="B847">
        <v>2005</v>
      </c>
      <c r="C847" t="s">
        <v>11</v>
      </c>
      <c r="D847" t="s">
        <v>32</v>
      </c>
      <c r="E847">
        <v>1126.31</v>
      </c>
      <c r="F847" s="8"/>
    </row>
    <row r="848" spans="1:6" ht="15.75" hidden="1" thickBot="1" x14ac:dyDescent="0.3">
      <c r="A848" t="s">
        <v>167</v>
      </c>
      <c r="B848">
        <v>2005</v>
      </c>
      <c r="C848" t="s">
        <v>12</v>
      </c>
      <c r="D848" t="s">
        <v>32</v>
      </c>
      <c r="E848">
        <v>805.85</v>
      </c>
      <c r="F848" s="8"/>
    </row>
    <row r="849" spans="1:6" ht="15.75" hidden="1" thickBot="1" x14ac:dyDescent="0.3">
      <c r="A849" t="s">
        <v>167</v>
      </c>
      <c r="B849">
        <v>2005</v>
      </c>
      <c r="C849" t="s">
        <v>13</v>
      </c>
      <c r="D849" t="s">
        <v>32</v>
      </c>
      <c r="E849">
        <v>693.33</v>
      </c>
      <c r="F849" s="8"/>
    </row>
    <row r="850" spans="1:6" ht="15.75" hidden="1" thickBot="1" x14ac:dyDescent="0.3">
      <c r="A850" t="s">
        <v>167</v>
      </c>
      <c r="B850">
        <v>2005</v>
      </c>
      <c r="C850" t="s">
        <v>14</v>
      </c>
      <c r="D850" t="s">
        <v>32</v>
      </c>
      <c r="E850">
        <v>520.39</v>
      </c>
      <c r="F850" s="8"/>
    </row>
    <row r="851" spans="1:6" ht="15.75" hidden="1" thickBot="1" x14ac:dyDescent="0.3">
      <c r="A851" t="s">
        <v>167</v>
      </c>
      <c r="B851">
        <v>2005</v>
      </c>
      <c r="C851" t="s">
        <v>15</v>
      </c>
      <c r="D851" t="s">
        <v>32</v>
      </c>
      <c r="E851">
        <v>360.87</v>
      </c>
      <c r="F851" s="8"/>
    </row>
    <row r="852" spans="1:6" ht="15.75" hidden="1" thickBot="1" x14ac:dyDescent="0.3">
      <c r="A852" t="s">
        <v>167</v>
      </c>
      <c r="B852">
        <v>2005</v>
      </c>
      <c r="C852" t="s">
        <v>16</v>
      </c>
      <c r="D852" t="s">
        <v>32</v>
      </c>
      <c r="E852">
        <v>221.79</v>
      </c>
      <c r="F852" s="8"/>
    </row>
    <row r="853" spans="1:6" ht="15.75" hidden="1" thickBot="1" x14ac:dyDescent="0.3">
      <c r="A853" t="s">
        <v>167</v>
      </c>
      <c r="B853">
        <v>2005</v>
      </c>
      <c r="C853" t="s">
        <v>17</v>
      </c>
      <c r="D853" t="s">
        <v>32</v>
      </c>
      <c r="E853">
        <v>127.41</v>
      </c>
      <c r="F853" s="8"/>
    </row>
    <row r="854" spans="1:6" ht="15.75" hidden="1" thickBot="1" x14ac:dyDescent="0.3">
      <c r="A854" t="s">
        <v>167</v>
      </c>
      <c r="B854">
        <v>2005</v>
      </c>
      <c r="C854" t="s">
        <v>18</v>
      </c>
      <c r="D854" t="s">
        <v>32</v>
      </c>
      <c r="E854">
        <v>74.73</v>
      </c>
      <c r="F854" s="8"/>
    </row>
    <row r="855" spans="1:6" ht="15.75" hidden="1" thickBot="1" x14ac:dyDescent="0.3">
      <c r="A855" t="s">
        <v>167</v>
      </c>
      <c r="B855">
        <v>2005</v>
      </c>
      <c r="C855" t="s">
        <v>19</v>
      </c>
      <c r="D855" t="s">
        <v>32</v>
      </c>
      <c r="E855">
        <v>44.69</v>
      </c>
      <c r="F855" s="8"/>
    </row>
    <row r="856" spans="1:6" ht="15.75" hidden="1" thickBot="1" x14ac:dyDescent="0.3">
      <c r="A856" t="s">
        <v>167</v>
      </c>
      <c r="B856">
        <v>2005</v>
      </c>
      <c r="C856" t="s">
        <v>20</v>
      </c>
      <c r="D856" t="s">
        <v>32</v>
      </c>
      <c r="E856">
        <v>28.46</v>
      </c>
      <c r="F856" s="8"/>
    </row>
    <row r="857" spans="1:6" ht="15.75" hidden="1" thickBot="1" x14ac:dyDescent="0.3">
      <c r="A857" t="s">
        <v>167</v>
      </c>
      <c r="B857">
        <v>2005</v>
      </c>
      <c r="C857" t="s">
        <v>21</v>
      </c>
      <c r="D857" t="s">
        <v>32</v>
      </c>
      <c r="E857">
        <v>19.059999999999999</v>
      </c>
      <c r="F857" s="8"/>
    </row>
    <row r="858" spans="1:6" ht="15.75" hidden="1" thickBot="1" x14ac:dyDescent="0.3">
      <c r="A858" t="s">
        <v>167</v>
      </c>
      <c r="B858">
        <v>2005</v>
      </c>
      <c r="C858" t="s">
        <v>22</v>
      </c>
      <c r="D858" t="s">
        <v>32</v>
      </c>
      <c r="E858">
        <v>10.9</v>
      </c>
      <c r="F858" s="8"/>
    </row>
    <row r="859" spans="1:6" ht="15.75" hidden="1" thickBot="1" x14ac:dyDescent="0.3">
      <c r="A859" t="s">
        <v>167</v>
      </c>
      <c r="B859">
        <v>2005</v>
      </c>
      <c r="C859" t="s">
        <v>23</v>
      </c>
      <c r="D859" t="s">
        <v>32</v>
      </c>
      <c r="E859">
        <v>4.01</v>
      </c>
      <c r="F859" s="8"/>
    </row>
    <row r="860" spans="1:6" ht="15.75" hidden="1" thickBot="1" x14ac:dyDescent="0.3">
      <c r="A860" t="s">
        <v>167</v>
      </c>
      <c r="B860">
        <v>2005</v>
      </c>
      <c r="C860" t="s">
        <v>24</v>
      </c>
      <c r="D860" t="s">
        <v>32</v>
      </c>
      <c r="E860">
        <v>1.1200000000000001</v>
      </c>
      <c r="F860" s="8"/>
    </row>
    <row r="861" spans="1:6" ht="15.75" hidden="1" thickBot="1" x14ac:dyDescent="0.3">
      <c r="A861" t="s">
        <v>167</v>
      </c>
      <c r="B861">
        <v>2005</v>
      </c>
      <c r="C861" t="s">
        <v>25</v>
      </c>
      <c r="D861" t="s">
        <v>32</v>
      </c>
      <c r="E861">
        <v>0.19</v>
      </c>
      <c r="F861" s="8"/>
    </row>
    <row r="862" spans="1:6" ht="15.75" hidden="1" thickBot="1" x14ac:dyDescent="0.3">
      <c r="A862" t="s">
        <v>167</v>
      </c>
      <c r="B862">
        <v>2005</v>
      </c>
      <c r="C862" t="s">
        <v>26</v>
      </c>
      <c r="D862" t="s">
        <v>32</v>
      </c>
      <c r="E862">
        <v>0.02</v>
      </c>
      <c r="F862" s="8"/>
    </row>
    <row r="863" spans="1:6" ht="15.75" hidden="1" thickBot="1" x14ac:dyDescent="0.3">
      <c r="A863" t="s">
        <v>167</v>
      </c>
      <c r="B863">
        <v>2005</v>
      </c>
      <c r="C863" t="s">
        <v>6</v>
      </c>
      <c r="D863" t="s">
        <v>33</v>
      </c>
      <c r="E863">
        <v>0</v>
      </c>
      <c r="F863" s="8"/>
    </row>
    <row r="864" spans="1:6" ht="15.75" hidden="1" thickBot="1" x14ac:dyDescent="0.3">
      <c r="A864" t="s">
        <v>167</v>
      </c>
      <c r="B864">
        <v>2005</v>
      </c>
      <c r="C864" t="s">
        <v>7</v>
      </c>
      <c r="D864" t="s">
        <v>33</v>
      </c>
      <c r="E864">
        <v>0</v>
      </c>
      <c r="F864" s="8"/>
    </row>
    <row r="865" spans="1:6" ht="15.75" hidden="1" thickBot="1" x14ac:dyDescent="0.3">
      <c r="A865" t="s">
        <v>167</v>
      </c>
      <c r="B865">
        <v>2005</v>
      </c>
      <c r="C865" t="s">
        <v>8</v>
      </c>
      <c r="D865" t="s">
        <v>33</v>
      </c>
      <c r="E865">
        <v>0</v>
      </c>
      <c r="F865" s="8"/>
    </row>
    <row r="866" spans="1:6" ht="15.75" hidden="1" thickBot="1" x14ac:dyDescent="0.3">
      <c r="A866" t="s">
        <v>167</v>
      </c>
      <c r="B866">
        <v>2005</v>
      </c>
      <c r="C866" t="s">
        <v>9</v>
      </c>
      <c r="D866" t="s">
        <v>33</v>
      </c>
      <c r="E866">
        <v>147.28</v>
      </c>
      <c r="F866" s="8"/>
    </row>
    <row r="867" spans="1:6" ht="15.75" hidden="1" thickBot="1" x14ac:dyDescent="0.3">
      <c r="A867" t="s">
        <v>167</v>
      </c>
      <c r="B867">
        <v>2005</v>
      </c>
      <c r="C867" t="s">
        <v>10</v>
      </c>
      <c r="D867" t="s">
        <v>33</v>
      </c>
      <c r="E867">
        <v>751.32</v>
      </c>
      <c r="F867" s="8"/>
    </row>
    <row r="868" spans="1:6" ht="15.75" hidden="1" thickBot="1" x14ac:dyDescent="0.3">
      <c r="A868" t="s">
        <v>167</v>
      </c>
      <c r="B868">
        <v>2005</v>
      </c>
      <c r="C868" t="s">
        <v>11</v>
      </c>
      <c r="D868" t="s">
        <v>33</v>
      </c>
      <c r="E868">
        <v>796.32</v>
      </c>
      <c r="F868" s="8"/>
    </row>
    <row r="869" spans="1:6" ht="15.75" hidden="1" thickBot="1" x14ac:dyDescent="0.3">
      <c r="A869" t="s">
        <v>167</v>
      </c>
      <c r="B869">
        <v>2005</v>
      </c>
      <c r="C869" t="s">
        <v>12</v>
      </c>
      <c r="D869" t="s">
        <v>33</v>
      </c>
      <c r="E869">
        <v>620.35</v>
      </c>
      <c r="F869" s="8"/>
    </row>
    <row r="870" spans="1:6" ht="15.75" hidden="1" thickBot="1" x14ac:dyDescent="0.3">
      <c r="A870" t="s">
        <v>167</v>
      </c>
      <c r="B870">
        <v>2005</v>
      </c>
      <c r="C870" t="s">
        <v>13</v>
      </c>
      <c r="D870" t="s">
        <v>33</v>
      </c>
      <c r="E870">
        <v>546.87</v>
      </c>
      <c r="F870" s="8"/>
    </row>
    <row r="871" spans="1:6" ht="15.75" hidden="1" thickBot="1" x14ac:dyDescent="0.3">
      <c r="A871" t="s">
        <v>167</v>
      </c>
      <c r="B871">
        <v>2005</v>
      </c>
      <c r="C871" t="s">
        <v>14</v>
      </c>
      <c r="D871" t="s">
        <v>33</v>
      </c>
      <c r="E871">
        <v>472.49</v>
      </c>
      <c r="F871" s="8"/>
    </row>
    <row r="872" spans="1:6" ht="15.75" hidden="1" thickBot="1" x14ac:dyDescent="0.3">
      <c r="A872" t="s">
        <v>167</v>
      </c>
      <c r="B872">
        <v>2005</v>
      </c>
      <c r="C872" t="s">
        <v>15</v>
      </c>
      <c r="D872" t="s">
        <v>33</v>
      </c>
      <c r="E872">
        <v>377.15</v>
      </c>
      <c r="F872" s="8"/>
    </row>
    <row r="873" spans="1:6" ht="15.75" hidden="1" thickBot="1" x14ac:dyDescent="0.3">
      <c r="A873" t="s">
        <v>167</v>
      </c>
      <c r="B873">
        <v>2005</v>
      </c>
      <c r="C873" t="s">
        <v>16</v>
      </c>
      <c r="D873" t="s">
        <v>33</v>
      </c>
      <c r="E873">
        <v>284.5</v>
      </c>
      <c r="F873" s="8"/>
    </row>
    <row r="874" spans="1:6" ht="15.75" hidden="1" thickBot="1" x14ac:dyDescent="0.3">
      <c r="A874" t="s">
        <v>167</v>
      </c>
      <c r="B874">
        <v>2005</v>
      </c>
      <c r="C874" t="s">
        <v>17</v>
      </c>
      <c r="D874" t="s">
        <v>33</v>
      </c>
      <c r="E874">
        <v>173.68</v>
      </c>
      <c r="F874" s="8"/>
    </row>
    <row r="875" spans="1:6" ht="15.75" hidden="1" thickBot="1" x14ac:dyDescent="0.3">
      <c r="A875" t="s">
        <v>167</v>
      </c>
      <c r="B875">
        <v>2005</v>
      </c>
      <c r="C875" t="s">
        <v>18</v>
      </c>
      <c r="D875" t="s">
        <v>33</v>
      </c>
      <c r="E875">
        <v>91.11</v>
      </c>
      <c r="F875" s="8"/>
    </row>
    <row r="876" spans="1:6" ht="15.75" hidden="1" thickBot="1" x14ac:dyDescent="0.3">
      <c r="A876" t="s">
        <v>167</v>
      </c>
      <c r="B876">
        <v>2005</v>
      </c>
      <c r="C876" t="s">
        <v>19</v>
      </c>
      <c r="D876" t="s">
        <v>33</v>
      </c>
      <c r="E876">
        <v>46.94</v>
      </c>
      <c r="F876" s="8"/>
    </row>
    <row r="877" spans="1:6" ht="15.75" hidden="1" thickBot="1" x14ac:dyDescent="0.3">
      <c r="A877" t="s">
        <v>167</v>
      </c>
      <c r="B877">
        <v>2005</v>
      </c>
      <c r="C877" t="s">
        <v>20</v>
      </c>
      <c r="D877" t="s">
        <v>33</v>
      </c>
      <c r="E877">
        <v>25.38</v>
      </c>
      <c r="F877" s="8"/>
    </row>
    <row r="878" spans="1:6" ht="15.75" hidden="1" thickBot="1" x14ac:dyDescent="0.3">
      <c r="A878" t="s">
        <v>167</v>
      </c>
      <c r="B878">
        <v>2005</v>
      </c>
      <c r="C878" t="s">
        <v>21</v>
      </c>
      <c r="D878" t="s">
        <v>33</v>
      </c>
      <c r="E878">
        <v>15.39</v>
      </c>
      <c r="F878" s="8"/>
    </row>
    <row r="879" spans="1:6" ht="15.75" hidden="1" thickBot="1" x14ac:dyDescent="0.3">
      <c r="A879" t="s">
        <v>167</v>
      </c>
      <c r="B879">
        <v>2005</v>
      </c>
      <c r="C879" t="s">
        <v>22</v>
      </c>
      <c r="D879" t="s">
        <v>33</v>
      </c>
      <c r="E879">
        <v>8.7100000000000009</v>
      </c>
      <c r="F879" s="8"/>
    </row>
    <row r="880" spans="1:6" ht="15.75" hidden="1" thickBot="1" x14ac:dyDescent="0.3">
      <c r="A880" t="s">
        <v>167</v>
      </c>
      <c r="B880">
        <v>2005</v>
      </c>
      <c r="C880" t="s">
        <v>23</v>
      </c>
      <c r="D880" t="s">
        <v>33</v>
      </c>
      <c r="E880">
        <v>2.78</v>
      </c>
      <c r="F880" s="8"/>
    </row>
    <row r="881" spans="1:37" ht="15.75" hidden="1" thickBot="1" x14ac:dyDescent="0.3">
      <c r="A881" t="s">
        <v>167</v>
      </c>
      <c r="B881">
        <v>2005</v>
      </c>
      <c r="C881" t="s">
        <v>24</v>
      </c>
      <c r="D881" t="s">
        <v>33</v>
      </c>
      <c r="E881">
        <v>0.67</v>
      </c>
      <c r="F881" s="8"/>
    </row>
    <row r="882" spans="1:37" ht="15.75" hidden="1" thickBot="1" x14ac:dyDescent="0.3">
      <c r="A882" t="s">
        <v>167</v>
      </c>
      <c r="B882">
        <v>2005</v>
      </c>
      <c r="C882" t="s">
        <v>25</v>
      </c>
      <c r="D882" t="s">
        <v>33</v>
      </c>
      <c r="E882">
        <v>0.1</v>
      </c>
      <c r="F882" s="8"/>
    </row>
    <row r="883" spans="1:37" ht="15.75" hidden="1" thickBot="1" x14ac:dyDescent="0.3">
      <c r="A883" t="s">
        <v>167</v>
      </c>
      <c r="B883">
        <v>2005</v>
      </c>
      <c r="C883" t="s">
        <v>26</v>
      </c>
      <c r="D883" t="s">
        <v>33</v>
      </c>
      <c r="E883">
        <v>0.01</v>
      </c>
      <c r="F883" s="12"/>
    </row>
    <row r="884" spans="1:37" ht="15.75" thickBot="1" x14ac:dyDescent="0.3">
      <c r="A884" t="s">
        <v>167</v>
      </c>
      <c r="B884">
        <v>2010</v>
      </c>
      <c r="C884" t="s">
        <v>6</v>
      </c>
      <c r="D884" t="s">
        <v>27</v>
      </c>
      <c r="E884">
        <v>4497.66</v>
      </c>
      <c r="F884" s="4">
        <f t="shared" ref="F884" si="191">E884+E885+E886+E908+E929+E950+E971+E992+E1013</f>
        <v>17663.940000000002</v>
      </c>
      <c r="G884" s="17">
        <f t="shared" ref="G884:G890" si="192">F884/1000</f>
        <v>17.663940000000004</v>
      </c>
      <c r="H884" s="18" t="s">
        <v>89</v>
      </c>
      <c r="I884" s="17">
        <f t="shared" ref="I884" si="193">E884+E885+E886</f>
        <v>13304.99</v>
      </c>
      <c r="J884" s="19">
        <f t="shared" ref="J884:J890" si="194">I884/1000</f>
        <v>13.30499</v>
      </c>
      <c r="K884" s="18" t="s">
        <v>65</v>
      </c>
      <c r="M884" s="17">
        <f t="shared" ref="M884" si="195">G884</f>
        <v>17.663940000000004</v>
      </c>
      <c r="N884" s="19">
        <f t="shared" ref="N884" si="196">J899+J900+J901</f>
        <v>6.5246000000000004</v>
      </c>
      <c r="O884" s="19">
        <f t="shared" ref="O884" si="197">J902+J903</f>
        <v>8.1245900000000013</v>
      </c>
      <c r="P884" s="19">
        <f t="shared" ref="P884" si="198">J904</f>
        <v>13.981669999999998</v>
      </c>
      <c r="Q884" s="18">
        <f t="shared" ref="Q884" si="199">O884/N884</f>
        <v>1.2452242283051835</v>
      </c>
      <c r="R884" s="5">
        <f t="shared" ref="R884" si="200">J884</f>
        <v>13.30499</v>
      </c>
      <c r="S884" s="6">
        <f>J885+J886+J887+J892+J893+J894</f>
        <v>19.506049999999998</v>
      </c>
      <c r="T884" s="6">
        <f>J888+J889+J895+J896</f>
        <v>13.48376</v>
      </c>
      <c r="U884" s="6"/>
      <c r="V884" s="7">
        <f t="shared" ref="V884" si="201">T884/S884</f>
        <v>0.69126040382342924</v>
      </c>
      <c r="W884" s="5">
        <f>J884</f>
        <v>13.30499</v>
      </c>
      <c r="X884" s="6">
        <f>J885+J886+J887</f>
        <v>17.2303</v>
      </c>
      <c r="Y884" s="6">
        <f>J888+J889</f>
        <v>13.1585</v>
      </c>
      <c r="Z884" s="6">
        <f>J890</f>
        <v>2.6010100000000009</v>
      </c>
      <c r="AA884" s="7">
        <f>Y884/X884</f>
        <v>0.76368374317336318</v>
      </c>
      <c r="AB884" s="5">
        <f>G884</f>
        <v>17.663940000000004</v>
      </c>
      <c r="AC884" s="6">
        <f>G885+G886+G887</f>
        <v>14.196640000000002</v>
      </c>
      <c r="AD884" s="6">
        <f>G888+G889</f>
        <v>11.833210000000001</v>
      </c>
      <c r="AE884" s="6">
        <f>G890</f>
        <v>2.6010100000000009</v>
      </c>
      <c r="AF884" s="7">
        <f>AD884/AC884</f>
        <v>0.83352187559873314</v>
      </c>
      <c r="AG884" s="5">
        <f>G884</f>
        <v>17.663940000000004</v>
      </c>
      <c r="AH884" s="6">
        <f>G885+G886+G887+G888</f>
        <v>20.981990000000003</v>
      </c>
      <c r="AI884" s="6">
        <f>+G889</f>
        <v>5.0478600000000018</v>
      </c>
      <c r="AJ884" s="6">
        <f>G890</f>
        <v>2.6010100000000009</v>
      </c>
      <c r="AK884" s="7">
        <f>AI884/AH884</f>
        <v>0.24058061222982191</v>
      </c>
    </row>
    <row r="885" spans="1:37" ht="15.75" hidden="1" thickBot="1" x14ac:dyDescent="0.3">
      <c r="A885" t="s">
        <v>167</v>
      </c>
      <c r="B885">
        <v>2010</v>
      </c>
      <c r="C885" t="s">
        <v>7</v>
      </c>
      <c r="D885" t="s">
        <v>27</v>
      </c>
      <c r="E885">
        <v>4414.75</v>
      </c>
      <c r="F885" s="8">
        <f t="shared" ref="F885" si="202">E909+E910+E911+E912+E913+E914+E915+E916+E917+E930+E931+E932+E933+E934+E935+E936+E937+E938</f>
        <v>5310.7900000000009</v>
      </c>
      <c r="G885" s="5">
        <f t="shared" si="192"/>
        <v>5.3107900000000008</v>
      </c>
      <c r="H885" s="7" t="s">
        <v>43</v>
      </c>
      <c r="I885" s="5">
        <f t="shared" ref="I885" si="203">E908+E909+E910+E911+E912+E913+E914+E915+E916+E917+E929+E930+E931+E932+E933+E934+E935+E936+E937+E938</f>
        <v>5646.6</v>
      </c>
      <c r="J885" s="6">
        <f t="shared" si="194"/>
        <v>5.6466000000000003</v>
      </c>
      <c r="K885" s="7" t="s">
        <v>43</v>
      </c>
      <c r="M885" s="5"/>
      <c r="N885" s="6"/>
      <c r="O885" s="6"/>
      <c r="P885" s="6"/>
      <c r="Q885" s="7"/>
      <c r="R885" s="5"/>
      <c r="S885" s="6"/>
      <c r="T885" s="6"/>
      <c r="U885" s="6"/>
      <c r="V885" s="6"/>
      <c r="W885" s="5"/>
      <c r="X885" s="6"/>
      <c r="Y885" s="6"/>
      <c r="Z885" s="6"/>
      <c r="AA885" s="6"/>
      <c r="AB885" s="5"/>
      <c r="AC885" s="6"/>
      <c r="AD885" s="6"/>
      <c r="AE885" s="6"/>
      <c r="AF885" s="6"/>
      <c r="AG885" s="5"/>
      <c r="AH885" s="6"/>
      <c r="AI885" s="6"/>
      <c r="AJ885" s="6"/>
      <c r="AK885" s="7"/>
    </row>
    <row r="886" spans="1:37" ht="15.75" hidden="1" thickBot="1" x14ac:dyDescent="0.3">
      <c r="A886" t="s">
        <v>167</v>
      </c>
      <c r="B886">
        <v>2010</v>
      </c>
      <c r="C886" t="s">
        <v>8</v>
      </c>
      <c r="D886" t="s">
        <v>27</v>
      </c>
      <c r="E886">
        <v>4392.58</v>
      </c>
      <c r="F886" s="8">
        <f t="shared" ref="F886" si="204">E951+E952+E953+E954+E955+E956+E957+E958+E959</f>
        <v>6983.2200000000012</v>
      </c>
      <c r="G886" s="5">
        <f t="shared" si="192"/>
        <v>6.9832200000000011</v>
      </c>
      <c r="H886" s="7" t="s">
        <v>30</v>
      </c>
      <c r="I886" s="5">
        <f t="shared" ref="I886" si="205">E950+E951+E952+E953+E954+E955+E956+E957+E958+E959</f>
        <v>8126.6100000000015</v>
      </c>
      <c r="J886" s="6">
        <f t="shared" si="194"/>
        <v>8.1266100000000012</v>
      </c>
      <c r="K886" s="7" t="s">
        <v>30</v>
      </c>
      <c r="M886" s="5"/>
      <c r="N886" s="6"/>
      <c r="O886" s="6"/>
      <c r="P886" s="6"/>
      <c r="Q886" s="7"/>
      <c r="R886" s="5"/>
      <c r="S886" s="6"/>
      <c r="T886" s="6"/>
      <c r="U886" s="6"/>
      <c r="V886" s="6"/>
      <c r="W886" s="5"/>
      <c r="X886" s="6"/>
      <c r="Y886" s="6"/>
      <c r="Z886" s="6"/>
      <c r="AA886" s="6"/>
      <c r="AB886" s="5"/>
      <c r="AC886" s="6"/>
      <c r="AD886" s="6"/>
      <c r="AE886" s="6"/>
      <c r="AF886" s="6"/>
      <c r="AG886" s="5"/>
      <c r="AH886" s="6"/>
      <c r="AI886" s="6"/>
      <c r="AJ886" s="6"/>
      <c r="AK886" s="7"/>
    </row>
    <row r="887" spans="1:37" ht="15.75" hidden="1" thickBot="1" x14ac:dyDescent="0.3">
      <c r="A887" t="s">
        <v>167</v>
      </c>
      <c r="B887">
        <v>2010</v>
      </c>
      <c r="C887" t="s">
        <v>9</v>
      </c>
      <c r="D887" t="s">
        <v>27</v>
      </c>
      <c r="E887">
        <v>0</v>
      </c>
      <c r="F887" s="8">
        <f t="shared" ref="F887" si="206">E972+E973+E974+E975+E976+E977+E978+E979+E980</f>
        <v>1902.63</v>
      </c>
      <c r="G887" s="5">
        <f t="shared" si="192"/>
        <v>1.90263</v>
      </c>
      <c r="H887" s="7" t="s">
        <v>44</v>
      </c>
      <c r="I887" s="5">
        <f t="shared" ref="I887" si="207">E971+E972+E973+E974+E975+E976+E977+E978+E979+E980</f>
        <v>3457.0899999999992</v>
      </c>
      <c r="J887" s="6">
        <f t="shared" si="194"/>
        <v>3.4570899999999991</v>
      </c>
      <c r="K887" s="7" t="s">
        <v>44</v>
      </c>
      <c r="M887" s="5"/>
      <c r="N887" s="6"/>
      <c r="O887" s="6"/>
      <c r="P887" s="6"/>
      <c r="Q887" s="7"/>
      <c r="R887" s="5"/>
      <c r="S887" s="6"/>
      <c r="T887" s="6"/>
      <c r="U887" s="6"/>
      <c r="V887" s="6"/>
      <c r="W887" s="5"/>
      <c r="X887" s="6"/>
      <c r="Y887" s="6"/>
      <c r="Z887" s="6"/>
      <c r="AA887" s="6"/>
      <c r="AB887" s="5"/>
      <c r="AC887" s="6"/>
      <c r="AD887" s="6"/>
      <c r="AE887" s="6"/>
      <c r="AF887" s="6"/>
      <c r="AG887" s="5"/>
      <c r="AH887" s="6"/>
      <c r="AI887" s="6"/>
      <c r="AJ887" s="6"/>
      <c r="AK887" s="7"/>
    </row>
    <row r="888" spans="1:37" ht="15.75" hidden="1" thickBot="1" x14ac:dyDescent="0.3">
      <c r="A888" t="s">
        <v>167</v>
      </c>
      <c r="B888">
        <v>2010</v>
      </c>
      <c r="C888" t="s">
        <v>10</v>
      </c>
      <c r="D888" t="s">
        <v>27</v>
      </c>
      <c r="E888">
        <v>0</v>
      </c>
      <c r="F888" s="8">
        <f t="shared" ref="F888" si="208">+E993+E994+E995+E996+E997+E998+E999+E1000+E1001</f>
        <v>6785.3499999999995</v>
      </c>
      <c r="G888" s="5">
        <f t="shared" si="192"/>
        <v>6.7853499999999993</v>
      </c>
      <c r="H888" s="7" t="s">
        <v>45</v>
      </c>
      <c r="I888" s="5">
        <f t="shared" ref="I888" si="209">E992+E993+E994+E995+E996+E997+E998+E999+E1000+E1001</f>
        <v>7942.28</v>
      </c>
      <c r="J888" s="6">
        <f t="shared" si="194"/>
        <v>7.9422799999999993</v>
      </c>
      <c r="K888" s="7" t="s">
        <v>45</v>
      </c>
      <c r="M888" s="5"/>
      <c r="N888" s="6"/>
      <c r="O888" s="6"/>
      <c r="P888" s="6"/>
      <c r="Q888" s="7"/>
      <c r="R888" s="5"/>
      <c r="S888" s="6"/>
      <c r="T888" s="6"/>
      <c r="U888" s="6"/>
      <c r="V888" s="6"/>
      <c r="W888" s="5"/>
      <c r="X888" s="6"/>
      <c r="Y888" s="6"/>
      <c r="Z888" s="6"/>
      <c r="AA888" s="6"/>
      <c r="AB888" s="5"/>
      <c r="AC888" s="6"/>
      <c r="AD888" s="6"/>
      <c r="AE888" s="6"/>
      <c r="AF888" s="6"/>
      <c r="AG888" s="5"/>
      <c r="AH888" s="6"/>
      <c r="AI888" s="6"/>
      <c r="AJ888" s="6"/>
      <c r="AK888" s="7"/>
    </row>
    <row r="889" spans="1:37" ht="15.75" hidden="1" thickBot="1" x14ac:dyDescent="0.3">
      <c r="A889" t="s">
        <v>167</v>
      </c>
      <c r="B889">
        <v>2010</v>
      </c>
      <c r="C889" t="s">
        <v>11</v>
      </c>
      <c r="D889" t="s">
        <v>27</v>
      </c>
      <c r="E889">
        <v>0</v>
      </c>
      <c r="F889" s="8">
        <f t="shared" ref="F889" si="210">E1014+E1015+E1016+E1017+E1018+E1019+E1020+E1021+E1022</f>
        <v>5047.8600000000015</v>
      </c>
      <c r="G889" s="5">
        <f t="shared" si="192"/>
        <v>5.0478600000000018</v>
      </c>
      <c r="H889" s="7" t="s">
        <v>46</v>
      </c>
      <c r="I889" s="5">
        <f t="shared" ref="I889" si="211">E1013+E1014+E1015+E1016+E1017+E1018+E1019+E1020+E1021+E1022</f>
        <v>5216.2200000000012</v>
      </c>
      <c r="J889" s="6">
        <f t="shared" si="194"/>
        <v>5.2162200000000007</v>
      </c>
      <c r="K889" s="7" t="s">
        <v>46</v>
      </c>
      <c r="M889" s="5"/>
      <c r="N889" s="6"/>
      <c r="O889" s="6"/>
      <c r="P889" s="6"/>
      <c r="Q889" s="7"/>
      <c r="R889" s="5"/>
      <c r="S889" s="6"/>
      <c r="T889" s="6"/>
      <c r="U889" s="6"/>
      <c r="V889" s="6"/>
      <c r="W889" s="5"/>
      <c r="X889" s="6"/>
      <c r="Y889" s="6"/>
      <c r="Z889" s="6"/>
      <c r="AA889" s="6"/>
      <c r="AB889" s="5"/>
      <c r="AC889" s="6"/>
      <c r="AD889" s="6"/>
      <c r="AE889" s="6"/>
      <c r="AF889" s="6"/>
      <c r="AG889" s="5"/>
      <c r="AH889" s="6"/>
      <c r="AI889" s="6"/>
      <c r="AJ889" s="6"/>
      <c r="AK889" s="7"/>
    </row>
    <row r="890" spans="1:37" ht="15.75" hidden="1" thickBot="1" x14ac:dyDescent="0.3">
      <c r="A890" t="s">
        <v>167</v>
      </c>
      <c r="B890">
        <v>2010</v>
      </c>
      <c r="C890" t="s">
        <v>12</v>
      </c>
      <c r="D890" t="s">
        <v>27</v>
      </c>
      <c r="E890">
        <v>0</v>
      </c>
      <c r="F890" s="8">
        <f t="shared" ref="F890" si="212">E918+E919+E920+E921+E922+E923+E924+E925+E939+E940+E941+E942+E943+E944+E945+E946+E960+E961+E962+E963+E964+E965+E966+E967+E981+E982+E983+E984+E985+E986+E987+E988+E1002+E1003+E1004+E1005+E1006+E1007+E1008+E1009+E1023+E1024+E1025+E1026+E1027+E1028+E1029+E1030</f>
        <v>2601.0100000000011</v>
      </c>
      <c r="G890" s="9">
        <f t="shared" si="192"/>
        <v>2.6010100000000009</v>
      </c>
      <c r="H890" s="11" t="s">
        <v>90</v>
      </c>
      <c r="I890" s="9">
        <f t="shared" ref="I890" si="213">E918+E919+E920+E921+E922+E923+E924+E925+E939+E940+E941+E942+E943+E944+E945+E946+E960+E961+E962+E963+E964+E965+E966+E967+E981+E982+E983+E984+E985+E986+E987+E988+E1002+E1003+E1004+E1005+E1006+E1007+E1008+E1009+E1023+E1024+E1025+E1026+E1027+E1028+E1029+E1030</f>
        <v>2601.0100000000011</v>
      </c>
      <c r="J890" s="10">
        <f t="shared" si="194"/>
        <v>2.6010100000000009</v>
      </c>
      <c r="K890" s="11" t="s">
        <v>90</v>
      </c>
      <c r="M890" s="9"/>
      <c r="N890" s="10"/>
      <c r="O890" s="10"/>
      <c r="P890" s="10"/>
      <c r="Q890" s="11"/>
      <c r="R890" s="9"/>
      <c r="S890" s="10"/>
      <c r="T890" s="10"/>
      <c r="U890" s="10"/>
      <c r="V890" s="10"/>
      <c r="W890" s="9"/>
      <c r="X890" s="10"/>
      <c r="Y890" s="10"/>
      <c r="Z890" s="10"/>
      <c r="AA890" s="10"/>
      <c r="AB890" s="9"/>
      <c r="AC890" s="10"/>
      <c r="AD890" s="10"/>
      <c r="AE890" s="10"/>
      <c r="AF890" s="10"/>
      <c r="AG890" s="9"/>
      <c r="AH890" s="10"/>
      <c r="AI890" s="10"/>
      <c r="AJ890" s="10"/>
      <c r="AK890" s="11"/>
    </row>
    <row r="891" spans="1:37" ht="15.75" hidden="1" thickBot="1" x14ac:dyDescent="0.3">
      <c r="A891" t="s">
        <v>167</v>
      </c>
      <c r="B891">
        <v>2010</v>
      </c>
      <c r="C891" t="s">
        <v>13</v>
      </c>
      <c r="D891" t="s">
        <v>27</v>
      </c>
      <c r="E891">
        <v>0</v>
      </c>
      <c r="F891" s="8"/>
    </row>
    <row r="892" spans="1:37" ht="15.75" hidden="1" thickBot="1" x14ac:dyDescent="0.3">
      <c r="A892" t="s">
        <v>167</v>
      </c>
      <c r="B892">
        <v>2010</v>
      </c>
      <c r="C892" t="s">
        <v>14</v>
      </c>
      <c r="D892" t="s">
        <v>27</v>
      </c>
      <c r="E892">
        <v>0</v>
      </c>
      <c r="F892" s="8"/>
      <c r="H892" s="20" t="s">
        <v>62</v>
      </c>
      <c r="I892" s="19">
        <f t="shared" ref="I892" si="214">E918+E919+E920+E921+E922+E923+E924+E925+E939+E940+E941+E942+E943+E944+E945+E946</f>
        <v>1500.4</v>
      </c>
      <c r="J892" s="19">
        <f t="shared" ref="J892:J896" si="215">I892/1000</f>
        <v>1.5004000000000002</v>
      </c>
      <c r="K892" s="18" t="s">
        <v>43</v>
      </c>
    </row>
    <row r="893" spans="1:37" ht="15.75" hidden="1" thickBot="1" x14ac:dyDescent="0.3">
      <c r="A893" t="s">
        <v>167</v>
      </c>
      <c r="B893">
        <v>2010</v>
      </c>
      <c r="C893" t="s">
        <v>15</v>
      </c>
      <c r="D893" t="s">
        <v>27</v>
      </c>
      <c r="E893">
        <v>0</v>
      </c>
      <c r="F893" s="8"/>
      <c r="H893" s="5"/>
      <c r="I893" s="6">
        <f t="shared" ref="I893" si="216">E960+E961+E962+E963+E964+E965+E966+E967</f>
        <v>690.24000000000012</v>
      </c>
      <c r="J893" s="6">
        <f t="shared" si="215"/>
        <v>0.69024000000000008</v>
      </c>
      <c r="K893" s="7" t="s">
        <v>30</v>
      </c>
    </row>
    <row r="894" spans="1:37" ht="15.75" hidden="1" thickBot="1" x14ac:dyDescent="0.3">
      <c r="A894" t="s">
        <v>167</v>
      </c>
      <c r="B894">
        <v>2010</v>
      </c>
      <c r="C894" t="s">
        <v>16</v>
      </c>
      <c r="D894" t="s">
        <v>27</v>
      </c>
      <c r="E894">
        <v>0</v>
      </c>
      <c r="F894" s="8"/>
      <c r="H894" s="5"/>
      <c r="I894" s="6">
        <f t="shared" ref="I894" si="217">E981+E982+E983+E984+E985+E986+E987+E988</f>
        <v>85.11</v>
      </c>
      <c r="J894" s="6">
        <f t="shared" si="215"/>
        <v>8.5110000000000005E-2</v>
      </c>
      <c r="K894" s="7" t="s">
        <v>44</v>
      </c>
    </row>
    <row r="895" spans="1:37" ht="15.75" hidden="1" thickBot="1" x14ac:dyDescent="0.3">
      <c r="A895" t="s">
        <v>167</v>
      </c>
      <c r="B895">
        <v>2010</v>
      </c>
      <c r="C895" t="s">
        <v>17</v>
      </c>
      <c r="D895" t="s">
        <v>27</v>
      </c>
      <c r="E895">
        <v>0</v>
      </c>
      <c r="F895" s="8"/>
      <c r="H895" s="5"/>
      <c r="I895" s="6">
        <f t="shared" ref="I895" si="218">E1002+E1003+E1004+E1005+E1006+E1007+E1008+E1009</f>
        <v>157.39000000000001</v>
      </c>
      <c r="J895" s="6">
        <f t="shared" si="215"/>
        <v>0.15739</v>
      </c>
      <c r="K895" s="7" t="s">
        <v>45</v>
      </c>
    </row>
    <row r="896" spans="1:37" ht="15.75" hidden="1" thickBot="1" x14ac:dyDescent="0.3">
      <c r="A896" t="s">
        <v>167</v>
      </c>
      <c r="B896">
        <v>2010</v>
      </c>
      <c r="C896" t="s">
        <v>18</v>
      </c>
      <c r="D896" t="s">
        <v>27</v>
      </c>
      <c r="E896">
        <v>0</v>
      </c>
      <c r="F896" s="8"/>
      <c r="H896" s="9"/>
      <c r="I896" s="10">
        <f t="shared" ref="I896" si="219">E1023+E1024+E1025+E1026+E1027+E1028+E1029+E1030</f>
        <v>167.87</v>
      </c>
      <c r="J896" s="10">
        <f t="shared" si="215"/>
        <v>0.16786999999999999</v>
      </c>
      <c r="K896" s="11" t="s">
        <v>46</v>
      </c>
    </row>
    <row r="897" spans="1:11" ht="15.75" hidden="1" thickBot="1" x14ac:dyDescent="0.3">
      <c r="A897" t="s">
        <v>167</v>
      </c>
      <c r="B897">
        <v>2010</v>
      </c>
      <c r="C897" t="s">
        <v>19</v>
      </c>
      <c r="D897" t="s">
        <v>27</v>
      </c>
      <c r="E897">
        <v>0</v>
      </c>
      <c r="F897" s="8"/>
    </row>
    <row r="898" spans="1:11" ht="15.75" hidden="1" thickBot="1" x14ac:dyDescent="0.3">
      <c r="A898" t="s">
        <v>167</v>
      </c>
      <c r="B898">
        <v>2010</v>
      </c>
      <c r="C898" t="s">
        <v>20</v>
      </c>
      <c r="D898" t="s">
        <v>27</v>
      </c>
      <c r="E898">
        <v>0</v>
      </c>
      <c r="F898" s="8"/>
    </row>
    <row r="899" spans="1:11" ht="15.75" hidden="1" thickBot="1" x14ac:dyDescent="0.3">
      <c r="A899" t="s">
        <v>167</v>
      </c>
      <c r="B899">
        <v>2010</v>
      </c>
      <c r="C899" t="s">
        <v>21</v>
      </c>
      <c r="D899" t="s">
        <v>27</v>
      </c>
      <c r="E899">
        <v>0</v>
      </c>
      <c r="F899" s="8"/>
      <c r="H899" s="20" t="s">
        <v>91</v>
      </c>
      <c r="I899" s="19">
        <f t="shared" ref="I899" si="220">SUM(E909:E912)+SUM(E930:E933)</f>
        <v>1978.6999999999998</v>
      </c>
      <c r="J899" s="19">
        <f t="shared" ref="J899:J904" si="221">I899/1000</f>
        <v>1.9786999999999999</v>
      </c>
      <c r="K899" s="18" t="s">
        <v>43</v>
      </c>
    </row>
    <row r="900" spans="1:11" ht="15.75" hidden="1" thickBot="1" x14ac:dyDescent="0.3">
      <c r="A900" t="s">
        <v>167</v>
      </c>
      <c r="B900">
        <v>2010</v>
      </c>
      <c r="C900" t="s">
        <v>22</v>
      </c>
      <c r="D900" t="s">
        <v>27</v>
      </c>
      <c r="E900">
        <v>0</v>
      </c>
      <c r="F900" s="8"/>
      <c r="H900" s="5"/>
      <c r="I900" s="6">
        <f t="shared" ref="I900" si="222">SUM(E951:E954)</f>
        <v>3392.71</v>
      </c>
      <c r="J900" s="6">
        <f t="shared" si="221"/>
        <v>3.3927100000000001</v>
      </c>
      <c r="K900" s="7" t="s">
        <v>30</v>
      </c>
    </row>
    <row r="901" spans="1:11" ht="15.75" hidden="1" thickBot="1" x14ac:dyDescent="0.3">
      <c r="A901" t="s">
        <v>167</v>
      </c>
      <c r="B901">
        <v>2010</v>
      </c>
      <c r="C901" t="s">
        <v>23</v>
      </c>
      <c r="D901" t="s">
        <v>27</v>
      </c>
      <c r="E901">
        <v>0</v>
      </c>
      <c r="F901" s="8"/>
      <c r="H901" s="5"/>
      <c r="I901" s="6">
        <f t="shared" ref="I901" si="223">SUM(E972:E975)</f>
        <v>1153.19</v>
      </c>
      <c r="J901" s="6">
        <f t="shared" si="221"/>
        <v>1.1531900000000002</v>
      </c>
      <c r="K901" s="7" t="s">
        <v>44</v>
      </c>
    </row>
    <row r="902" spans="1:11" ht="15.75" hidden="1" thickBot="1" x14ac:dyDescent="0.3">
      <c r="A902" t="s">
        <v>167</v>
      </c>
      <c r="B902">
        <v>2010</v>
      </c>
      <c r="C902" t="s">
        <v>24</v>
      </c>
      <c r="D902" t="s">
        <v>27</v>
      </c>
      <c r="E902">
        <v>0</v>
      </c>
      <c r="F902" s="8"/>
      <c r="H902" s="5"/>
      <c r="I902" s="6">
        <f t="shared" ref="I902" si="224">SUM(E993:E996)</f>
        <v>4897.33</v>
      </c>
      <c r="J902" s="6">
        <f t="shared" si="221"/>
        <v>4.8973300000000002</v>
      </c>
      <c r="K902" s="7" t="s">
        <v>45</v>
      </c>
    </row>
    <row r="903" spans="1:11" ht="15.75" hidden="1" thickBot="1" x14ac:dyDescent="0.3">
      <c r="A903" t="s">
        <v>167</v>
      </c>
      <c r="B903">
        <v>2010</v>
      </c>
      <c r="C903" t="s">
        <v>25</v>
      </c>
      <c r="D903" t="s">
        <v>27</v>
      </c>
      <c r="E903">
        <v>0</v>
      </c>
      <c r="F903" s="8"/>
      <c r="H903" s="9"/>
      <c r="I903" s="10">
        <f t="shared" ref="I903" si="225">SUM(E1014:E1017)</f>
        <v>3227.26</v>
      </c>
      <c r="J903" s="10">
        <f t="shared" si="221"/>
        <v>3.2272600000000002</v>
      </c>
      <c r="K903" s="11" t="s">
        <v>46</v>
      </c>
    </row>
    <row r="904" spans="1:11" ht="15.75" hidden="1" thickBot="1" x14ac:dyDescent="0.3">
      <c r="A904" t="s">
        <v>167</v>
      </c>
      <c r="B904">
        <v>2010</v>
      </c>
      <c r="C904" t="s">
        <v>26</v>
      </c>
      <c r="D904" t="s">
        <v>27</v>
      </c>
      <c r="E904">
        <v>0</v>
      </c>
      <c r="F904" s="8"/>
      <c r="I904">
        <f t="shared" ref="I904" si="226">SUM(E913:E925)+SUM(E934:E946)+SUM(E955:E967)+SUM(E976:E988)+SUM(E997:E1009)+SUM(E1018:E1030)</f>
        <v>13981.669999999998</v>
      </c>
      <c r="J904" s="6">
        <f t="shared" si="221"/>
        <v>13.981669999999998</v>
      </c>
      <c r="K904" s="6" t="s">
        <v>92</v>
      </c>
    </row>
    <row r="905" spans="1:11" ht="15.75" hidden="1" thickBot="1" x14ac:dyDescent="0.3">
      <c r="A905" t="s">
        <v>167</v>
      </c>
      <c r="B905">
        <v>2010</v>
      </c>
      <c r="C905" t="s">
        <v>6</v>
      </c>
      <c r="D905" t="s">
        <v>28</v>
      </c>
      <c r="E905">
        <v>0</v>
      </c>
      <c r="F905" s="8"/>
    </row>
    <row r="906" spans="1:11" ht="15.75" hidden="1" thickBot="1" x14ac:dyDescent="0.3">
      <c r="A906" t="s">
        <v>167</v>
      </c>
      <c r="B906">
        <v>2010</v>
      </c>
      <c r="C906" t="s">
        <v>7</v>
      </c>
      <c r="D906" t="s">
        <v>28</v>
      </c>
      <c r="E906">
        <v>0</v>
      </c>
      <c r="F906" s="8"/>
    </row>
    <row r="907" spans="1:11" ht="15.75" hidden="1" thickBot="1" x14ac:dyDescent="0.3">
      <c r="A907" t="s">
        <v>167</v>
      </c>
      <c r="B907">
        <v>2010</v>
      </c>
      <c r="C907" t="s">
        <v>8</v>
      </c>
      <c r="D907" t="s">
        <v>28</v>
      </c>
      <c r="E907">
        <v>0</v>
      </c>
      <c r="F907" s="8"/>
    </row>
    <row r="908" spans="1:11" ht="15.75" hidden="1" thickBot="1" x14ac:dyDescent="0.3">
      <c r="A908" t="s">
        <v>167</v>
      </c>
      <c r="B908">
        <v>2010</v>
      </c>
      <c r="C908" t="s">
        <v>9</v>
      </c>
      <c r="D908" t="s">
        <v>28</v>
      </c>
      <c r="E908">
        <v>103.03</v>
      </c>
      <c r="F908" s="8"/>
    </row>
    <row r="909" spans="1:11" ht="15.75" hidden="1" thickBot="1" x14ac:dyDescent="0.3">
      <c r="A909" t="s">
        <v>167</v>
      </c>
      <c r="B909">
        <v>2010</v>
      </c>
      <c r="C909" t="s">
        <v>10</v>
      </c>
      <c r="D909" t="s">
        <v>28</v>
      </c>
      <c r="E909">
        <v>108.08</v>
      </c>
      <c r="F909" s="8"/>
    </row>
    <row r="910" spans="1:11" ht="15.75" hidden="1" thickBot="1" x14ac:dyDescent="0.3">
      <c r="A910" t="s">
        <v>167</v>
      </c>
      <c r="B910">
        <v>2010</v>
      </c>
      <c r="C910" t="s">
        <v>11</v>
      </c>
      <c r="D910" t="s">
        <v>28</v>
      </c>
      <c r="E910">
        <v>129.88999999999999</v>
      </c>
      <c r="F910" s="8"/>
    </row>
    <row r="911" spans="1:11" ht="15.75" hidden="1" thickBot="1" x14ac:dyDescent="0.3">
      <c r="A911" t="s">
        <v>167</v>
      </c>
      <c r="B911">
        <v>2010</v>
      </c>
      <c r="C911" t="s">
        <v>12</v>
      </c>
      <c r="D911" t="s">
        <v>28</v>
      </c>
      <c r="E911">
        <v>156.43</v>
      </c>
      <c r="F911" s="8"/>
    </row>
    <row r="912" spans="1:11" ht="15.75" hidden="1" thickBot="1" x14ac:dyDescent="0.3">
      <c r="A912" t="s">
        <v>167</v>
      </c>
      <c r="B912">
        <v>2010</v>
      </c>
      <c r="C912" t="s">
        <v>13</v>
      </c>
      <c r="D912" t="s">
        <v>28</v>
      </c>
      <c r="E912">
        <v>152.62</v>
      </c>
      <c r="F912" s="8"/>
    </row>
    <row r="913" spans="1:6" ht="15.75" hidden="1" thickBot="1" x14ac:dyDescent="0.3">
      <c r="A913" t="s">
        <v>167</v>
      </c>
      <c r="B913">
        <v>2010</v>
      </c>
      <c r="C913" t="s">
        <v>14</v>
      </c>
      <c r="D913" t="s">
        <v>28</v>
      </c>
      <c r="E913">
        <v>177.76</v>
      </c>
      <c r="F913" s="8"/>
    </row>
    <row r="914" spans="1:6" ht="15.75" hidden="1" thickBot="1" x14ac:dyDescent="0.3">
      <c r="A914" t="s">
        <v>167</v>
      </c>
      <c r="B914">
        <v>2010</v>
      </c>
      <c r="C914" t="s">
        <v>15</v>
      </c>
      <c r="D914" t="s">
        <v>28</v>
      </c>
      <c r="E914">
        <v>183.77</v>
      </c>
      <c r="F914" s="8"/>
    </row>
    <row r="915" spans="1:6" ht="15.75" hidden="1" thickBot="1" x14ac:dyDescent="0.3">
      <c r="A915" t="s">
        <v>167</v>
      </c>
      <c r="B915">
        <v>2010</v>
      </c>
      <c r="C915" t="s">
        <v>16</v>
      </c>
      <c r="D915" t="s">
        <v>28</v>
      </c>
      <c r="E915">
        <v>196.8</v>
      </c>
      <c r="F915" s="8"/>
    </row>
    <row r="916" spans="1:6" ht="15.75" hidden="1" thickBot="1" x14ac:dyDescent="0.3">
      <c r="A916" t="s">
        <v>167</v>
      </c>
      <c r="B916">
        <v>2010</v>
      </c>
      <c r="C916" t="s">
        <v>17</v>
      </c>
      <c r="D916" t="s">
        <v>28</v>
      </c>
      <c r="E916">
        <v>203.25</v>
      </c>
      <c r="F916" s="8"/>
    </row>
    <row r="917" spans="1:6" ht="15.75" hidden="1" thickBot="1" x14ac:dyDescent="0.3">
      <c r="A917" t="s">
        <v>167</v>
      </c>
      <c r="B917">
        <v>2010</v>
      </c>
      <c r="C917" t="s">
        <v>18</v>
      </c>
      <c r="D917" t="s">
        <v>28</v>
      </c>
      <c r="E917">
        <v>192.97</v>
      </c>
      <c r="F917" s="8"/>
    </row>
    <row r="918" spans="1:6" ht="15.75" hidden="1" thickBot="1" x14ac:dyDescent="0.3">
      <c r="A918" t="s">
        <v>167</v>
      </c>
      <c r="B918">
        <v>2010</v>
      </c>
      <c r="C918" t="s">
        <v>19</v>
      </c>
      <c r="D918" t="s">
        <v>28</v>
      </c>
      <c r="E918">
        <v>171.62</v>
      </c>
      <c r="F918" s="8"/>
    </row>
    <row r="919" spans="1:6" ht="15.75" hidden="1" thickBot="1" x14ac:dyDescent="0.3">
      <c r="A919" t="s">
        <v>167</v>
      </c>
      <c r="B919">
        <v>2010</v>
      </c>
      <c r="C919" t="s">
        <v>20</v>
      </c>
      <c r="D919" t="s">
        <v>28</v>
      </c>
      <c r="E919">
        <v>157.78</v>
      </c>
      <c r="F919" s="8"/>
    </row>
    <row r="920" spans="1:6" ht="15.75" hidden="1" thickBot="1" x14ac:dyDescent="0.3">
      <c r="A920" t="s">
        <v>167</v>
      </c>
      <c r="B920">
        <v>2010</v>
      </c>
      <c r="C920" t="s">
        <v>21</v>
      </c>
      <c r="D920" t="s">
        <v>28</v>
      </c>
      <c r="E920">
        <v>127.68</v>
      </c>
      <c r="F920" s="8"/>
    </row>
    <row r="921" spans="1:6" ht="15.75" hidden="1" thickBot="1" x14ac:dyDescent="0.3">
      <c r="A921" t="s">
        <v>167</v>
      </c>
      <c r="B921">
        <v>2010</v>
      </c>
      <c r="C921" t="s">
        <v>22</v>
      </c>
      <c r="D921" t="s">
        <v>28</v>
      </c>
      <c r="E921">
        <v>87.07</v>
      </c>
      <c r="F921" s="8"/>
    </row>
    <row r="922" spans="1:6" ht="15.75" hidden="1" thickBot="1" x14ac:dyDescent="0.3">
      <c r="A922" t="s">
        <v>167</v>
      </c>
      <c r="B922">
        <v>2010</v>
      </c>
      <c r="C922" t="s">
        <v>23</v>
      </c>
      <c r="D922" t="s">
        <v>28</v>
      </c>
      <c r="E922">
        <v>45.21</v>
      </c>
      <c r="F922" s="8"/>
    </row>
    <row r="923" spans="1:6" ht="15.75" hidden="1" thickBot="1" x14ac:dyDescent="0.3">
      <c r="A923" t="s">
        <v>167</v>
      </c>
      <c r="B923">
        <v>2010</v>
      </c>
      <c r="C923" t="s">
        <v>24</v>
      </c>
      <c r="D923" t="s">
        <v>28</v>
      </c>
      <c r="E923">
        <v>18.41</v>
      </c>
      <c r="F923" s="8"/>
    </row>
    <row r="924" spans="1:6" ht="15.75" hidden="1" thickBot="1" x14ac:dyDescent="0.3">
      <c r="A924" t="s">
        <v>167</v>
      </c>
      <c r="B924">
        <v>2010</v>
      </c>
      <c r="C924" t="s">
        <v>25</v>
      </c>
      <c r="D924" t="s">
        <v>28</v>
      </c>
      <c r="E924">
        <v>5.23</v>
      </c>
      <c r="F924" s="8"/>
    </row>
    <row r="925" spans="1:6" ht="15.75" hidden="1" thickBot="1" x14ac:dyDescent="0.3">
      <c r="A925" t="s">
        <v>167</v>
      </c>
      <c r="B925">
        <v>2010</v>
      </c>
      <c r="C925" t="s">
        <v>26</v>
      </c>
      <c r="D925" t="s">
        <v>28</v>
      </c>
      <c r="E925">
        <v>0.85</v>
      </c>
      <c r="F925" s="8"/>
    </row>
    <row r="926" spans="1:6" ht="15.75" hidden="1" thickBot="1" x14ac:dyDescent="0.3">
      <c r="A926" t="s">
        <v>167</v>
      </c>
      <c r="B926">
        <v>2010</v>
      </c>
      <c r="C926" t="s">
        <v>6</v>
      </c>
      <c r="D926" t="s">
        <v>29</v>
      </c>
      <c r="E926">
        <v>0</v>
      </c>
      <c r="F926" s="8"/>
    </row>
    <row r="927" spans="1:6" ht="15.75" hidden="1" thickBot="1" x14ac:dyDescent="0.3">
      <c r="A927" t="s">
        <v>167</v>
      </c>
      <c r="B927">
        <v>2010</v>
      </c>
      <c r="C927" t="s">
        <v>7</v>
      </c>
      <c r="D927" t="s">
        <v>29</v>
      </c>
      <c r="E927">
        <v>0</v>
      </c>
      <c r="F927" s="8"/>
    </row>
    <row r="928" spans="1:6" ht="15.75" hidden="1" thickBot="1" x14ac:dyDescent="0.3">
      <c r="A928" t="s">
        <v>167</v>
      </c>
      <c r="B928">
        <v>2010</v>
      </c>
      <c r="C928" t="s">
        <v>8</v>
      </c>
      <c r="D928" t="s">
        <v>29</v>
      </c>
      <c r="E928">
        <v>0</v>
      </c>
      <c r="F928" s="8"/>
    </row>
    <row r="929" spans="1:6" ht="15.75" hidden="1" thickBot="1" x14ac:dyDescent="0.3">
      <c r="A929" t="s">
        <v>167</v>
      </c>
      <c r="B929">
        <v>2010</v>
      </c>
      <c r="C929" t="s">
        <v>9</v>
      </c>
      <c r="D929" t="s">
        <v>29</v>
      </c>
      <c r="E929">
        <v>232.78</v>
      </c>
      <c r="F929" s="8"/>
    </row>
    <row r="930" spans="1:6" ht="15.75" hidden="1" thickBot="1" x14ac:dyDescent="0.3">
      <c r="A930" t="s">
        <v>167</v>
      </c>
      <c r="B930">
        <v>2010</v>
      </c>
      <c r="C930" t="s">
        <v>10</v>
      </c>
      <c r="D930" t="s">
        <v>29</v>
      </c>
      <c r="E930">
        <v>263.20999999999998</v>
      </c>
      <c r="F930" s="8"/>
    </row>
    <row r="931" spans="1:6" ht="15.75" hidden="1" thickBot="1" x14ac:dyDescent="0.3">
      <c r="A931" t="s">
        <v>167</v>
      </c>
      <c r="B931">
        <v>2010</v>
      </c>
      <c r="C931" t="s">
        <v>11</v>
      </c>
      <c r="D931" t="s">
        <v>29</v>
      </c>
      <c r="E931">
        <v>323.13</v>
      </c>
      <c r="F931" s="8"/>
    </row>
    <row r="932" spans="1:6" ht="15.75" hidden="1" thickBot="1" x14ac:dyDescent="0.3">
      <c r="A932" t="s">
        <v>167</v>
      </c>
      <c r="B932">
        <v>2010</v>
      </c>
      <c r="C932" t="s">
        <v>12</v>
      </c>
      <c r="D932" t="s">
        <v>29</v>
      </c>
      <c r="E932">
        <v>385.65</v>
      </c>
      <c r="F932" s="8"/>
    </row>
    <row r="933" spans="1:6" ht="15.75" hidden="1" thickBot="1" x14ac:dyDescent="0.3">
      <c r="A933" t="s">
        <v>167</v>
      </c>
      <c r="B933">
        <v>2010</v>
      </c>
      <c r="C933" t="s">
        <v>13</v>
      </c>
      <c r="D933" t="s">
        <v>29</v>
      </c>
      <c r="E933">
        <v>459.69</v>
      </c>
      <c r="F933" s="8"/>
    </row>
    <row r="934" spans="1:6" ht="15.75" hidden="1" thickBot="1" x14ac:dyDescent="0.3">
      <c r="A934" t="s">
        <v>167</v>
      </c>
      <c r="B934">
        <v>2010</v>
      </c>
      <c r="C934" t="s">
        <v>14</v>
      </c>
      <c r="D934" t="s">
        <v>29</v>
      </c>
      <c r="E934">
        <v>508.32</v>
      </c>
      <c r="F934" s="8"/>
    </row>
    <row r="935" spans="1:6" ht="15.75" hidden="1" thickBot="1" x14ac:dyDescent="0.3">
      <c r="A935" t="s">
        <v>167</v>
      </c>
      <c r="B935">
        <v>2010</v>
      </c>
      <c r="C935" t="s">
        <v>15</v>
      </c>
      <c r="D935" t="s">
        <v>29</v>
      </c>
      <c r="E935">
        <v>493.57</v>
      </c>
      <c r="F935" s="8"/>
    </row>
    <row r="936" spans="1:6" ht="15.75" hidden="1" thickBot="1" x14ac:dyDescent="0.3">
      <c r="A936" t="s">
        <v>167</v>
      </c>
      <c r="B936">
        <v>2010</v>
      </c>
      <c r="C936" t="s">
        <v>16</v>
      </c>
      <c r="D936" t="s">
        <v>29</v>
      </c>
      <c r="E936">
        <v>480.75</v>
      </c>
      <c r="F936" s="8"/>
    </row>
    <row r="937" spans="1:6" ht="15.75" hidden="1" thickBot="1" x14ac:dyDescent="0.3">
      <c r="A937" t="s">
        <v>167</v>
      </c>
      <c r="B937">
        <v>2010</v>
      </c>
      <c r="C937" t="s">
        <v>17</v>
      </c>
      <c r="D937" t="s">
        <v>29</v>
      </c>
      <c r="E937">
        <v>478.1</v>
      </c>
      <c r="F937" s="8"/>
    </row>
    <row r="938" spans="1:6" ht="15.75" hidden="1" thickBot="1" x14ac:dyDescent="0.3">
      <c r="A938" t="s">
        <v>167</v>
      </c>
      <c r="B938">
        <v>2010</v>
      </c>
      <c r="C938" t="s">
        <v>18</v>
      </c>
      <c r="D938" t="s">
        <v>29</v>
      </c>
      <c r="E938">
        <v>416.8</v>
      </c>
      <c r="F938" s="8"/>
    </row>
    <row r="939" spans="1:6" ht="15.75" hidden="1" thickBot="1" x14ac:dyDescent="0.3">
      <c r="A939" t="s">
        <v>167</v>
      </c>
      <c r="B939">
        <v>2010</v>
      </c>
      <c r="C939" t="s">
        <v>19</v>
      </c>
      <c r="D939" t="s">
        <v>29</v>
      </c>
      <c r="E939">
        <v>320.92</v>
      </c>
      <c r="F939" s="8"/>
    </row>
    <row r="940" spans="1:6" ht="15.75" hidden="1" thickBot="1" x14ac:dyDescent="0.3">
      <c r="A940" t="s">
        <v>167</v>
      </c>
      <c r="B940">
        <v>2010</v>
      </c>
      <c r="C940" t="s">
        <v>20</v>
      </c>
      <c r="D940" t="s">
        <v>29</v>
      </c>
      <c r="E940">
        <v>235.72</v>
      </c>
      <c r="F940" s="8"/>
    </row>
    <row r="941" spans="1:6" ht="15.75" hidden="1" thickBot="1" x14ac:dyDescent="0.3">
      <c r="A941" t="s">
        <v>167</v>
      </c>
      <c r="B941">
        <v>2010</v>
      </c>
      <c r="C941" t="s">
        <v>21</v>
      </c>
      <c r="D941" t="s">
        <v>29</v>
      </c>
      <c r="E941">
        <v>162.87</v>
      </c>
      <c r="F941" s="8"/>
    </row>
    <row r="942" spans="1:6" ht="15.75" hidden="1" thickBot="1" x14ac:dyDescent="0.3">
      <c r="A942" t="s">
        <v>167</v>
      </c>
      <c r="B942">
        <v>2010</v>
      </c>
      <c r="C942" t="s">
        <v>22</v>
      </c>
      <c r="D942" t="s">
        <v>29</v>
      </c>
      <c r="E942">
        <v>95.57</v>
      </c>
      <c r="F942" s="8"/>
    </row>
    <row r="943" spans="1:6" ht="15.75" hidden="1" thickBot="1" x14ac:dyDescent="0.3">
      <c r="A943" t="s">
        <v>167</v>
      </c>
      <c r="B943">
        <v>2010</v>
      </c>
      <c r="C943" t="s">
        <v>23</v>
      </c>
      <c r="D943" t="s">
        <v>29</v>
      </c>
      <c r="E943">
        <v>49.91</v>
      </c>
      <c r="F943" s="8"/>
    </row>
    <row r="944" spans="1:6" ht="15.75" hidden="1" thickBot="1" x14ac:dyDescent="0.3">
      <c r="A944" t="s">
        <v>167</v>
      </c>
      <c r="B944">
        <v>2010</v>
      </c>
      <c r="C944" t="s">
        <v>24</v>
      </c>
      <c r="D944" t="s">
        <v>29</v>
      </c>
      <c r="E944">
        <v>17.010000000000002</v>
      </c>
      <c r="F944" s="8"/>
    </row>
    <row r="945" spans="1:6" ht="15.75" hidden="1" thickBot="1" x14ac:dyDescent="0.3">
      <c r="A945" t="s">
        <v>167</v>
      </c>
      <c r="B945">
        <v>2010</v>
      </c>
      <c r="C945" t="s">
        <v>25</v>
      </c>
      <c r="D945" t="s">
        <v>29</v>
      </c>
      <c r="E945">
        <v>4.01</v>
      </c>
      <c r="F945" s="8"/>
    </row>
    <row r="946" spans="1:6" ht="15.75" hidden="1" thickBot="1" x14ac:dyDescent="0.3">
      <c r="A946" t="s">
        <v>167</v>
      </c>
      <c r="B946">
        <v>2010</v>
      </c>
      <c r="C946" t="s">
        <v>26</v>
      </c>
      <c r="D946" t="s">
        <v>29</v>
      </c>
      <c r="E946">
        <v>0.54</v>
      </c>
      <c r="F946" s="8"/>
    </row>
    <row r="947" spans="1:6" ht="15.75" hidden="1" thickBot="1" x14ac:dyDescent="0.3">
      <c r="A947" t="s">
        <v>167</v>
      </c>
      <c r="B947">
        <v>2010</v>
      </c>
      <c r="C947" t="s">
        <v>6</v>
      </c>
      <c r="D947" t="s">
        <v>30</v>
      </c>
      <c r="E947">
        <v>0</v>
      </c>
      <c r="F947" s="8"/>
    </row>
    <row r="948" spans="1:6" ht="15.75" hidden="1" thickBot="1" x14ac:dyDescent="0.3">
      <c r="A948" t="s">
        <v>167</v>
      </c>
      <c r="B948">
        <v>2010</v>
      </c>
      <c r="C948" t="s">
        <v>7</v>
      </c>
      <c r="D948" t="s">
        <v>30</v>
      </c>
      <c r="E948">
        <v>0</v>
      </c>
      <c r="F948" s="8"/>
    </row>
    <row r="949" spans="1:6" ht="15.75" hidden="1" thickBot="1" x14ac:dyDescent="0.3">
      <c r="A949" t="s">
        <v>167</v>
      </c>
      <c r="B949">
        <v>2010</v>
      </c>
      <c r="C949" t="s">
        <v>8</v>
      </c>
      <c r="D949" t="s">
        <v>30</v>
      </c>
      <c r="E949">
        <v>0</v>
      </c>
      <c r="F949" s="8"/>
    </row>
    <row r="950" spans="1:6" ht="15.75" hidden="1" thickBot="1" x14ac:dyDescent="0.3">
      <c r="A950" t="s">
        <v>167</v>
      </c>
      <c r="B950">
        <v>2010</v>
      </c>
      <c r="C950" t="s">
        <v>9</v>
      </c>
      <c r="D950" t="s">
        <v>30</v>
      </c>
      <c r="E950">
        <v>1143.3900000000001</v>
      </c>
      <c r="F950" s="8"/>
    </row>
    <row r="951" spans="1:6" ht="15.75" hidden="1" thickBot="1" x14ac:dyDescent="0.3">
      <c r="A951" t="s">
        <v>167</v>
      </c>
      <c r="B951">
        <v>2010</v>
      </c>
      <c r="C951" t="s">
        <v>10</v>
      </c>
      <c r="D951" t="s">
        <v>30</v>
      </c>
      <c r="E951">
        <v>833.98</v>
      </c>
      <c r="F951" s="8"/>
    </row>
    <row r="952" spans="1:6" ht="15.75" hidden="1" thickBot="1" x14ac:dyDescent="0.3">
      <c r="A952" t="s">
        <v>167</v>
      </c>
      <c r="B952">
        <v>2010</v>
      </c>
      <c r="C952" t="s">
        <v>11</v>
      </c>
      <c r="D952" t="s">
        <v>30</v>
      </c>
      <c r="E952">
        <v>853.13</v>
      </c>
      <c r="F952" s="8"/>
    </row>
    <row r="953" spans="1:6" ht="15.75" hidden="1" thickBot="1" x14ac:dyDescent="0.3">
      <c r="A953" t="s">
        <v>167</v>
      </c>
      <c r="B953">
        <v>2010</v>
      </c>
      <c r="C953" t="s">
        <v>12</v>
      </c>
      <c r="D953" t="s">
        <v>30</v>
      </c>
      <c r="E953">
        <v>789.09</v>
      </c>
      <c r="F953" s="8"/>
    </row>
    <row r="954" spans="1:6" ht="15.75" hidden="1" thickBot="1" x14ac:dyDescent="0.3">
      <c r="A954" t="s">
        <v>167</v>
      </c>
      <c r="B954">
        <v>2010</v>
      </c>
      <c r="C954" t="s">
        <v>13</v>
      </c>
      <c r="D954" t="s">
        <v>30</v>
      </c>
      <c r="E954">
        <v>916.51</v>
      </c>
      <c r="F954" s="8"/>
    </row>
    <row r="955" spans="1:6" ht="15.75" hidden="1" thickBot="1" x14ac:dyDescent="0.3">
      <c r="A955" t="s">
        <v>167</v>
      </c>
      <c r="B955">
        <v>2010</v>
      </c>
      <c r="C955" t="s">
        <v>14</v>
      </c>
      <c r="D955" t="s">
        <v>30</v>
      </c>
      <c r="E955">
        <v>989.79</v>
      </c>
      <c r="F955" s="8"/>
    </row>
    <row r="956" spans="1:6" ht="15.75" hidden="1" thickBot="1" x14ac:dyDescent="0.3">
      <c r="A956" t="s">
        <v>167</v>
      </c>
      <c r="B956">
        <v>2010</v>
      </c>
      <c r="C956" t="s">
        <v>15</v>
      </c>
      <c r="D956" t="s">
        <v>30</v>
      </c>
      <c r="E956">
        <v>896.76</v>
      </c>
      <c r="F956" s="8"/>
    </row>
    <row r="957" spans="1:6" ht="15.75" hidden="1" thickBot="1" x14ac:dyDescent="0.3">
      <c r="A957" t="s">
        <v>167</v>
      </c>
      <c r="B957">
        <v>2010</v>
      </c>
      <c r="C957" t="s">
        <v>16</v>
      </c>
      <c r="D957" t="s">
        <v>30</v>
      </c>
      <c r="E957">
        <v>715.6</v>
      </c>
      <c r="F957" s="8"/>
    </row>
    <row r="958" spans="1:6" ht="15.75" hidden="1" thickBot="1" x14ac:dyDescent="0.3">
      <c r="A958" t="s">
        <v>167</v>
      </c>
      <c r="B958">
        <v>2010</v>
      </c>
      <c r="C958" t="s">
        <v>17</v>
      </c>
      <c r="D958" t="s">
        <v>30</v>
      </c>
      <c r="E958">
        <v>576.14</v>
      </c>
      <c r="F958" s="8"/>
    </row>
    <row r="959" spans="1:6" ht="15.75" hidden="1" thickBot="1" x14ac:dyDescent="0.3">
      <c r="A959" t="s">
        <v>167</v>
      </c>
      <c r="B959">
        <v>2010</v>
      </c>
      <c r="C959" t="s">
        <v>18</v>
      </c>
      <c r="D959" t="s">
        <v>30</v>
      </c>
      <c r="E959">
        <v>412.22</v>
      </c>
      <c r="F959" s="8"/>
    </row>
    <row r="960" spans="1:6" ht="15.75" hidden="1" thickBot="1" x14ac:dyDescent="0.3">
      <c r="A960" t="s">
        <v>167</v>
      </c>
      <c r="B960">
        <v>2010</v>
      </c>
      <c r="C960" t="s">
        <v>19</v>
      </c>
      <c r="D960" t="s">
        <v>30</v>
      </c>
      <c r="E960">
        <v>264.52999999999997</v>
      </c>
      <c r="F960" s="8"/>
    </row>
    <row r="961" spans="1:6" ht="15.75" hidden="1" thickBot="1" x14ac:dyDescent="0.3">
      <c r="A961" t="s">
        <v>167</v>
      </c>
      <c r="B961">
        <v>2010</v>
      </c>
      <c r="C961" t="s">
        <v>20</v>
      </c>
      <c r="D961" t="s">
        <v>30</v>
      </c>
      <c r="E961">
        <v>182.58</v>
      </c>
      <c r="F961" s="8"/>
    </row>
    <row r="962" spans="1:6" ht="15.75" hidden="1" thickBot="1" x14ac:dyDescent="0.3">
      <c r="A962" t="s">
        <v>167</v>
      </c>
      <c r="B962">
        <v>2010</v>
      </c>
      <c r="C962" t="s">
        <v>21</v>
      </c>
      <c r="D962" t="s">
        <v>30</v>
      </c>
      <c r="E962">
        <v>120.22</v>
      </c>
      <c r="F962" s="8"/>
    </row>
    <row r="963" spans="1:6" ht="15.75" hidden="1" thickBot="1" x14ac:dyDescent="0.3">
      <c r="A963" t="s">
        <v>167</v>
      </c>
      <c r="B963">
        <v>2010</v>
      </c>
      <c r="C963" t="s">
        <v>22</v>
      </c>
      <c r="D963" t="s">
        <v>30</v>
      </c>
      <c r="E963">
        <v>72.680000000000007</v>
      </c>
      <c r="F963" s="8"/>
    </row>
    <row r="964" spans="1:6" ht="15.75" hidden="1" thickBot="1" x14ac:dyDescent="0.3">
      <c r="A964" t="s">
        <v>167</v>
      </c>
      <c r="B964">
        <v>2010</v>
      </c>
      <c r="C964" t="s">
        <v>23</v>
      </c>
      <c r="D964" t="s">
        <v>30</v>
      </c>
      <c r="E964">
        <v>35.950000000000003</v>
      </c>
      <c r="F964" s="8"/>
    </row>
    <row r="965" spans="1:6" ht="15.75" hidden="1" thickBot="1" x14ac:dyDescent="0.3">
      <c r="A965" t="s">
        <v>167</v>
      </c>
      <c r="B965">
        <v>2010</v>
      </c>
      <c r="C965" t="s">
        <v>24</v>
      </c>
      <c r="D965" t="s">
        <v>30</v>
      </c>
      <c r="E965">
        <v>11.44</v>
      </c>
      <c r="F965" s="8"/>
    </row>
    <row r="966" spans="1:6" ht="15.75" hidden="1" thickBot="1" x14ac:dyDescent="0.3">
      <c r="A966" t="s">
        <v>167</v>
      </c>
      <c r="B966">
        <v>2010</v>
      </c>
      <c r="C966" t="s">
        <v>25</v>
      </c>
      <c r="D966" t="s">
        <v>30</v>
      </c>
      <c r="E966">
        <v>2.52</v>
      </c>
      <c r="F966" s="8"/>
    </row>
    <row r="967" spans="1:6" ht="15.75" hidden="1" thickBot="1" x14ac:dyDescent="0.3">
      <c r="A967" t="s">
        <v>167</v>
      </c>
      <c r="B967">
        <v>2010</v>
      </c>
      <c r="C967" t="s">
        <v>26</v>
      </c>
      <c r="D967" t="s">
        <v>30</v>
      </c>
      <c r="E967">
        <v>0.32</v>
      </c>
      <c r="F967" s="8"/>
    </row>
    <row r="968" spans="1:6" ht="15.75" hidden="1" thickBot="1" x14ac:dyDescent="0.3">
      <c r="A968" t="s">
        <v>167</v>
      </c>
      <c r="B968">
        <v>2010</v>
      </c>
      <c r="C968" t="s">
        <v>6</v>
      </c>
      <c r="D968" t="s">
        <v>31</v>
      </c>
      <c r="E968">
        <v>0</v>
      </c>
      <c r="F968" s="8"/>
    </row>
    <row r="969" spans="1:6" ht="15.75" hidden="1" thickBot="1" x14ac:dyDescent="0.3">
      <c r="A969" t="s">
        <v>167</v>
      </c>
      <c r="B969">
        <v>2010</v>
      </c>
      <c r="C969" t="s">
        <v>7</v>
      </c>
      <c r="D969" t="s">
        <v>31</v>
      </c>
      <c r="E969">
        <v>0</v>
      </c>
      <c r="F969" s="8"/>
    </row>
    <row r="970" spans="1:6" ht="15.75" hidden="1" thickBot="1" x14ac:dyDescent="0.3">
      <c r="A970" t="s">
        <v>167</v>
      </c>
      <c r="B970">
        <v>2010</v>
      </c>
      <c r="C970" t="s">
        <v>8</v>
      </c>
      <c r="D970" t="s">
        <v>31</v>
      </c>
      <c r="E970">
        <v>0</v>
      </c>
      <c r="F970" s="8"/>
    </row>
    <row r="971" spans="1:6" ht="15.75" hidden="1" thickBot="1" x14ac:dyDescent="0.3">
      <c r="A971" t="s">
        <v>167</v>
      </c>
      <c r="B971">
        <v>2010</v>
      </c>
      <c r="C971" t="s">
        <v>9</v>
      </c>
      <c r="D971" t="s">
        <v>31</v>
      </c>
      <c r="E971">
        <v>1554.46</v>
      </c>
      <c r="F971" s="8"/>
    </row>
    <row r="972" spans="1:6" ht="15.75" hidden="1" thickBot="1" x14ac:dyDescent="0.3">
      <c r="A972" t="s">
        <v>167</v>
      </c>
      <c r="B972">
        <v>2010</v>
      </c>
      <c r="C972" t="s">
        <v>10</v>
      </c>
      <c r="D972" t="s">
        <v>31</v>
      </c>
      <c r="E972">
        <v>349.23</v>
      </c>
      <c r="F972" s="8"/>
    </row>
    <row r="973" spans="1:6" ht="15.75" hidden="1" thickBot="1" x14ac:dyDescent="0.3">
      <c r="A973" t="s">
        <v>167</v>
      </c>
      <c r="B973">
        <v>2010</v>
      </c>
      <c r="C973" t="s">
        <v>11</v>
      </c>
      <c r="D973" t="s">
        <v>31</v>
      </c>
      <c r="E973">
        <v>266.23</v>
      </c>
      <c r="F973" s="8"/>
    </row>
    <row r="974" spans="1:6" ht="15.75" hidden="1" thickBot="1" x14ac:dyDescent="0.3">
      <c r="A974" t="s">
        <v>167</v>
      </c>
      <c r="B974">
        <v>2010</v>
      </c>
      <c r="C974" t="s">
        <v>12</v>
      </c>
      <c r="D974" t="s">
        <v>31</v>
      </c>
      <c r="E974">
        <v>333.24</v>
      </c>
      <c r="F974" s="8"/>
    </row>
    <row r="975" spans="1:6" ht="15.75" hidden="1" thickBot="1" x14ac:dyDescent="0.3">
      <c r="A975" t="s">
        <v>167</v>
      </c>
      <c r="B975">
        <v>2010</v>
      </c>
      <c r="C975" t="s">
        <v>13</v>
      </c>
      <c r="D975" t="s">
        <v>31</v>
      </c>
      <c r="E975">
        <v>204.49</v>
      </c>
      <c r="F975" s="8"/>
    </row>
    <row r="976" spans="1:6" ht="15.75" hidden="1" thickBot="1" x14ac:dyDescent="0.3">
      <c r="A976" t="s">
        <v>167</v>
      </c>
      <c r="B976">
        <v>2010</v>
      </c>
      <c r="C976" t="s">
        <v>14</v>
      </c>
      <c r="D976" t="s">
        <v>31</v>
      </c>
      <c r="E976">
        <v>212.99</v>
      </c>
      <c r="F976" s="8"/>
    </row>
    <row r="977" spans="1:6" ht="15.75" hidden="1" thickBot="1" x14ac:dyDescent="0.3">
      <c r="A977" t="s">
        <v>167</v>
      </c>
      <c r="B977">
        <v>2010</v>
      </c>
      <c r="C977" t="s">
        <v>15</v>
      </c>
      <c r="D977" t="s">
        <v>31</v>
      </c>
      <c r="E977">
        <v>204.95</v>
      </c>
      <c r="F977" s="8"/>
    </row>
    <row r="978" spans="1:6" ht="15.75" hidden="1" thickBot="1" x14ac:dyDescent="0.3">
      <c r="A978" t="s">
        <v>167</v>
      </c>
      <c r="B978">
        <v>2010</v>
      </c>
      <c r="C978" t="s">
        <v>16</v>
      </c>
      <c r="D978" t="s">
        <v>31</v>
      </c>
      <c r="E978">
        <v>159.16</v>
      </c>
      <c r="F978" s="8"/>
    </row>
    <row r="979" spans="1:6" ht="15.75" hidden="1" thickBot="1" x14ac:dyDescent="0.3">
      <c r="A979" t="s">
        <v>167</v>
      </c>
      <c r="B979">
        <v>2010</v>
      </c>
      <c r="C979" t="s">
        <v>17</v>
      </c>
      <c r="D979" t="s">
        <v>31</v>
      </c>
      <c r="E979">
        <v>106.98</v>
      </c>
      <c r="F979" s="8"/>
    </row>
    <row r="980" spans="1:6" ht="15.75" hidden="1" thickBot="1" x14ac:dyDescent="0.3">
      <c r="A980" t="s">
        <v>167</v>
      </c>
      <c r="B980">
        <v>2010</v>
      </c>
      <c r="C980" t="s">
        <v>18</v>
      </c>
      <c r="D980" t="s">
        <v>31</v>
      </c>
      <c r="E980">
        <v>65.36</v>
      </c>
      <c r="F980" s="8"/>
    </row>
    <row r="981" spans="1:6" ht="15.75" hidden="1" thickBot="1" x14ac:dyDescent="0.3">
      <c r="A981" t="s">
        <v>167</v>
      </c>
      <c r="B981">
        <v>2010</v>
      </c>
      <c r="C981" t="s">
        <v>19</v>
      </c>
      <c r="D981" t="s">
        <v>31</v>
      </c>
      <c r="E981">
        <v>36.64</v>
      </c>
      <c r="F981" s="8"/>
    </row>
    <row r="982" spans="1:6" ht="15.75" hidden="1" thickBot="1" x14ac:dyDescent="0.3">
      <c r="A982" t="s">
        <v>167</v>
      </c>
      <c r="B982">
        <v>2010</v>
      </c>
      <c r="C982" t="s">
        <v>20</v>
      </c>
      <c r="D982" t="s">
        <v>31</v>
      </c>
      <c r="E982">
        <v>21.32</v>
      </c>
      <c r="F982" s="8"/>
    </row>
    <row r="983" spans="1:6" ht="15.75" hidden="1" thickBot="1" x14ac:dyDescent="0.3">
      <c r="A983" t="s">
        <v>167</v>
      </c>
      <c r="B983">
        <v>2010</v>
      </c>
      <c r="C983" t="s">
        <v>21</v>
      </c>
      <c r="D983" t="s">
        <v>31</v>
      </c>
      <c r="E983">
        <v>13.84</v>
      </c>
      <c r="F983" s="8"/>
    </row>
    <row r="984" spans="1:6" ht="15.75" hidden="1" thickBot="1" x14ac:dyDescent="0.3">
      <c r="A984" t="s">
        <v>167</v>
      </c>
      <c r="B984">
        <v>2010</v>
      </c>
      <c r="C984" t="s">
        <v>22</v>
      </c>
      <c r="D984" t="s">
        <v>31</v>
      </c>
      <c r="E984">
        <v>8.0299999999999994</v>
      </c>
      <c r="F984" s="8"/>
    </row>
    <row r="985" spans="1:6" ht="15.75" hidden="1" thickBot="1" x14ac:dyDescent="0.3">
      <c r="A985" t="s">
        <v>167</v>
      </c>
      <c r="B985">
        <v>2010</v>
      </c>
      <c r="C985" t="s">
        <v>23</v>
      </c>
      <c r="D985" t="s">
        <v>31</v>
      </c>
      <c r="E985">
        <v>3.89</v>
      </c>
      <c r="F985" s="8"/>
    </row>
    <row r="986" spans="1:6" ht="15.75" hidden="1" thickBot="1" x14ac:dyDescent="0.3">
      <c r="A986" t="s">
        <v>167</v>
      </c>
      <c r="B986">
        <v>2010</v>
      </c>
      <c r="C986" t="s">
        <v>24</v>
      </c>
      <c r="D986" t="s">
        <v>31</v>
      </c>
      <c r="E986">
        <v>1.1299999999999999</v>
      </c>
      <c r="F986" s="8"/>
    </row>
    <row r="987" spans="1:6" ht="15.75" hidden="1" thickBot="1" x14ac:dyDescent="0.3">
      <c r="A987" t="s">
        <v>167</v>
      </c>
      <c r="B987">
        <v>2010</v>
      </c>
      <c r="C987" t="s">
        <v>25</v>
      </c>
      <c r="D987" t="s">
        <v>31</v>
      </c>
      <c r="E987">
        <v>0.23</v>
      </c>
      <c r="F987" s="8"/>
    </row>
    <row r="988" spans="1:6" ht="15.75" hidden="1" thickBot="1" x14ac:dyDescent="0.3">
      <c r="A988" t="s">
        <v>167</v>
      </c>
      <c r="B988">
        <v>2010</v>
      </c>
      <c r="C988" t="s">
        <v>26</v>
      </c>
      <c r="D988" t="s">
        <v>31</v>
      </c>
      <c r="E988">
        <v>0.03</v>
      </c>
      <c r="F988" s="8"/>
    </row>
    <row r="989" spans="1:6" ht="15.75" hidden="1" thickBot="1" x14ac:dyDescent="0.3">
      <c r="A989" t="s">
        <v>167</v>
      </c>
      <c r="B989">
        <v>2010</v>
      </c>
      <c r="C989" t="s">
        <v>6</v>
      </c>
      <c r="D989" t="s">
        <v>32</v>
      </c>
      <c r="E989">
        <v>0</v>
      </c>
      <c r="F989" s="8"/>
    </row>
    <row r="990" spans="1:6" ht="15.75" hidden="1" thickBot="1" x14ac:dyDescent="0.3">
      <c r="A990" t="s">
        <v>167</v>
      </c>
      <c r="B990">
        <v>2010</v>
      </c>
      <c r="C990" t="s">
        <v>7</v>
      </c>
      <c r="D990" t="s">
        <v>32</v>
      </c>
      <c r="E990">
        <v>0</v>
      </c>
      <c r="F990" s="8"/>
    </row>
    <row r="991" spans="1:6" ht="15.75" hidden="1" thickBot="1" x14ac:dyDescent="0.3">
      <c r="A991" t="s">
        <v>167</v>
      </c>
      <c r="B991">
        <v>2010</v>
      </c>
      <c r="C991" t="s">
        <v>8</v>
      </c>
      <c r="D991" t="s">
        <v>32</v>
      </c>
      <c r="E991">
        <v>0</v>
      </c>
      <c r="F991" s="8"/>
    </row>
    <row r="992" spans="1:6" ht="15.75" hidden="1" thickBot="1" x14ac:dyDescent="0.3">
      <c r="A992" t="s">
        <v>167</v>
      </c>
      <c r="B992">
        <v>2010</v>
      </c>
      <c r="C992" t="s">
        <v>9</v>
      </c>
      <c r="D992" t="s">
        <v>32</v>
      </c>
      <c r="E992">
        <v>1156.93</v>
      </c>
      <c r="F992" s="8"/>
    </row>
    <row r="993" spans="1:6" ht="15.75" hidden="1" thickBot="1" x14ac:dyDescent="0.3">
      <c r="A993" t="s">
        <v>167</v>
      </c>
      <c r="B993">
        <v>2010</v>
      </c>
      <c r="C993" t="s">
        <v>10</v>
      </c>
      <c r="D993" t="s">
        <v>32</v>
      </c>
      <c r="E993">
        <v>1680.88</v>
      </c>
      <c r="F993" s="8"/>
    </row>
    <row r="994" spans="1:6" ht="15.75" hidden="1" thickBot="1" x14ac:dyDescent="0.3">
      <c r="A994" t="s">
        <v>167</v>
      </c>
      <c r="B994">
        <v>2010</v>
      </c>
      <c r="C994" t="s">
        <v>11</v>
      </c>
      <c r="D994" t="s">
        <v>32</v>
      </c>
      <c r="E994">
        <v>1321.11</v>
      </c>
      <c r="F994" s="8"/>
    </row>
    <row r="995" spans="1:6" ht="15.75" hidden="1" thickBot="1" x14ac:dyDescent="0.3">
      <c r="A995" t="s">
        <v>167</v>
      </c>
      <c r="B995">
        <v>2010</v>
      </c>
      <c r="C995" t="s">
        <v>12</v>
      </c>
      <c r="D995" t="s">
        <v>32</v>
      </c>
      <c r="E995">
        <v>1100.6600000000001</v>
      </c>
      <c r="F995" s="8"/>
    </row>
    <row r="996" spans="1:6" ht="15.75" hidden="1" thickBot="1" x14ac:dyDescent="0.3">
      <c r="A996" t="s">
        <v>167</v>
      </c>
      <c r="B996">
        <v>2010</v>
      </c>
      <c r="C996" t="s">
        <v>13</v>
      </c>
      <c r="D996" t="s">
        <v>32</v>
      </c>
      <c r="E996">
        <v>794.68</v>
      </c>
      <c r="F996" s="8"/>
    </row>
    <row r="997" spans="1:6" ht="15.75" hidden="1" thickBot="1" x14ac:dyDescent="0.3">
      <c r="A997" t="s">
        <v>167</v>
      </c>
      <c r="B997">
        <v>2010</v>
      </c>
      <c r="C997" t="s">
        <v>14</v>
      </c>
      <c r="D997" t="s">
        <v>32</v>
      </c>
      <c r="E997">
        <v>684.1</v>
      </c>
      <c r="F997" s="8"/>
    </row>
    <row r="998" spans="1:6" ht="15.75" hidden="1" thickBot="1" x14ac:dyDescent="0.3">
      <c r="A998" t="s">
        <v>167</v>
      </c>
      <c r="B998">
        <v>2010</v>
      </c>
      <c r="C998" t="s">
        <v>15</v>
      </c>
      <c r="D998" t="s">
        <v>32</v>
      </c>
      <c r="E998">
        <v>512.55999999999995</v>
      </c>
      <c r="F998" s="8"/>
    </row>
    <row r="999" spans="1:6" ht="15.75" hidden="1" thickBot="1" x14ac:dyDescent="0.3">
      <c r="A999" t="s">
        <v>167</v>
      </c>
      <c r="B999">
        <v>2010</v>
      </c>
      <c r="C999" t="s">
        <v>16</v>
      </c>
      <c r="D999" t="s">
        <v>32</v>
      </c>
      <c r="E999">
        <v>353.75</v>
      </c>
      <c r="F999" s="8"/>
    </row>
    <row r="1000" spans="1:6" ht="15.75" hidden="1" thickBot="1" x14ac:dyDescent="0.3">
      <c r="A1000" t="s">
        <v>167</v>
      </c>
      <c r="B1000">
        <v>2010</v>
      </c>
      <c r="C1000" t="s">
        <v>17</v>
      </c>
      <c r="D1000" t="s">
        <v>32</v>
      </c>
      <c r="E1000">
        <v>215.48</v>
      </c>
      <c r="F1000" s="8"/>
    </row>
    <row r="1001" spans="1:6" ht="15.75" hidden="1" thickBot="1" x14ac:dyDescent="0.3">
      <c r="A1001" t="s">
        <v>167</v>
      </c>
      <c r="B1001">
        <v>2010</v>
      </c>
      <c r="C1001" t="s">
        <v>18</v>
      </c>
      <c r="D1001" t="s">
        <v>32</v>
      </c>
      <c r="E1001">
        <v>122.13</v>
      </c>
      <c r="F1001" s="8"/>
    </row>
    <row r="1002" spans="1:6" ht="15.75" hidden="1" thickBot="1" x14ac:dyDescent="0.3">
      <c r="A1002" t="s">
        <v>167</v>
      </c>
      <c r="B1002">
        <v>2010</v>
      </c>
      <c r="C1002" t="s">
        <v>19</v>
      </c>
      <c r="D1002" t="s">
        <v>32</v>
      </c>
      <c r="E1002">
        <v>69.959999999999994</v>
      </c>
      <c r="F1002" s="8"/>
    </row>
    <row r="1003" spans="1:6" ht="15.75" hidden="1" thickBot="1" x14ac:dyDescent="0.3">
      <c r="A1003" t="s">
        <v>167</v>
      </c>
      <c r="B1003">
        <v>2010</v>
      </c>
      <c r="C1003" t="s">
        <v>20</v>
      </c>
      <c r="D1003" t="s">
        <v>32</v>
      </c>
      <c r="E1003">
        <v>40.15</v>
      </c>
      <c r="F1003" s="8"/>
    </row>
    <row r="1004" spans="1:6" ht="15.75" hidden="1" thickBot="1" x14ac:dyDescent="0.3">
      <c r="A1004" t="s">
        <v>167</v>
      </c>
      <c r="B1004">
        <v>2010</v>
      </c>
      <c r="C1004" t="s">
        <v>21</v>
      </c>
      <c r="D1004" t="s">
        <v>32</v>
      </c>
      <c r="E1004">
        <v>23.9</v>
      </c>
      <c r="F1004" s="8"/>
    </row>
    <row r="1005" spans="1:6" ht="15.75" hidden="1" thickBot="1" x14ac:dyDescent="0.3">
      <c r="A1005" t="s">
        <v>167</v>
      </c>
      <c r="B1005">
        <v>2010</v>
      </c>
      <c r="C1005" t="s">
        <v>22</v>
      </c>
      <c r="D1005" t="s">
        <v>32</v>
      </c>
      <c r="E1005">
        <v>14.28</v>
      </c>
      <c r="F1005" s="8"/>
    </row>
    <row r="1006" spans="1:6" ht="15.75" hidden="1" thickBot="1" x14ac:dyDescent="0.3">
      <c r="A1006" t="s">
        <v>167</v>
      </c>
      <c r="B1006">
        <v>2010</v>
      </c>
      <c r="C1006" t="s">
        <v>23</v>
      </c>
      <c r="D1006" t="s">
        <v>32</v>
      </c>
      <c r="E1006">
        <v>6.8</v>
      </c>
      <c r="F1006" s="8"/>
    </row>
    <row r="1007" spans="1:6" ht="15.75" hidden="1" thickBot="1" x14ac:dyDescent="0.3">
      <c r="A1007" t="s">
        <v>167</v>
      </c>
      <c r="B1007">
        <v>2010</v>
      </c>
      <c r="C1007" t="s">
        <v>24</v>
      </c>
      <c r="D1007" t="s">
        <v>32</v>
      </c>
      <c r="E1007">
        <v>1.9</v>
      </c>
      <c r="F1007" s="8"/>
    </row>
    <row r="1008" spans="1:6" ht="15.75" hidden="1" thickBot="1" x14ac:dyDescent="0.3">
      <c r="A1008" t="s">
        <v>167</v>
      </c>
      <c r="B1008">
        <v>2010</v>
      </c>
      <c r="C1008" t="s">
        <v>25</v>
      </c>
      <c r="D1008" t="s">
        <v>32</v>
      </c>
      <c r="E1008">
        <v>0.36</v>
      </c>
      <c r="F1008" s="8"/>
    </row>
    <row r="1009" spans="1:6" ht="15.75" hidden="1" thickBot="1" x14ac:dyDescent="0.3">
      <c r="A1009" t="s">
        <v>167</v>
      </c>
      <c r="B1009">
        <v>2010</v>
      </c>
      <c r="C1009" t="s">
        <v>26</v>
      </c>
      <c r="D1009" t="s">
        <v>32</v>
      </c>
      <c r="E1009">
        <v>0.04</v>
      </c>
      <c r="F1009" s="8"/>
    </row>
    <row r="1010" spans="1:6" ht="15.75" hidden="1" thickBot="1" x14ac:dyDescent="0.3">
      <c r="A1010" t="s">
        <v>167</v>
      </c>
      <c r="B1010">
        <v>2010</v>
      </c>
      <c r="C1010" t="s">
        <v>6</v>
      </c>
      <c r="D1010" t="s">
        <v>33</v>
      </c>
      <c r="E1010">
        <v>0</v>
      </c>
      <c r="F1010" s="8"/>
    </row>
    <row r="1011" spans="1:6" ht="15.75" hidden="1" thickBot="1" x14ac:dyDescent="0.3">
      <c r="A1011" t="s">
        <v>167</v>
      </c>
      <c r="B1011">
        <v>2010</v>
      </c>
      <c r="C1011" t="s">
        <v>7</v>
      </c>
      <c r="D1011" t="s">
        <v>33</v>
      </c>
      <c r="E1011">
        <v>0</v>
      </c>
      <c r="F1011" s="8"/>
    </row>
    <row r="1012" spans="1:6" ht="15.75" hidden="1" thickBot="1" x14ac:dyDescent="0.3">
      <c r="A1012" t="s">
        <v>167</v>
      </c>
      <c r="B1012">
        <v>2010</v>
      </c>
      <c r="C1012" t="s">
        <v>8</v>
      </c>
      <c r="D1012" t="s">
        <v>33</v>
      </c>
      <c r="E1012">
        <v>0</v>
      </c>
      <c r="F1012" s="8"/>
    </row>
    <row r="1013" spans="1:6" ht="15.75" hidden="1" thickBot="1" x14ac:dyDescent="0.3">
      <c r="A1013" t="s">
        <v>167</v>
      </c>
      <c r="B1013">
        <v>2010</v>
      </c>
      <c r="C1013" t="s">
        <v>9</v>
      </c>
      <c r="D1013" t="s">
        <v>33</v>
      </c>
      <c r="E1013">
        <v>168.36</v>
      </c>
      <c r="F1013" s="8"/>
    </row>
    <row r="1014" spans="1:6" ht="15.75" hidden="1" thickBot="1" x14ac:dyDescent="0.3">
      <c r="A1014" t="s">
        <v>167</v>
      </c>
      <c r="B1014">
        <v>2010</v>
      </c>
      <c r="C1014" t="s">
        <v>10</v>
      </c>
      <c r="D1014" t="s">
        <v>33</v>
      </c>
      <c r="E1014">
        <v>875.53</v>
      </c>
      <c r="F1014" s="8"/>
    </row>
    <row r="1015" spans="1:6" ht="15.75" hidden="1" thickBot="1" x14ac:dyDescent="0.3">
      <c r="A1015" t="s">
        <v>167</v>
      </c>
      <c r="B1015">
        <v>2010</v>
      </c>
      <c r="C1015" t="s">
        <v>11</v>
      </c>
      <c r="D1015" t="s">
        <v>33</v>
      </c>
      <c r="E1015">
        <v>951.42</v>
      </c>
      <c r="F1015" s="8"/>
    </row>
    <row r="1016" spans="1:6" ht="15.75" hidden="1" thickBot="1" x14ac:dyDescent="0.3">
      <c r="A1016" t="s">
        <v>167</v>
      </c>
      <c r="B1016">
        <v>2010</v>
      </c>
      <c r="C1016" t="s">
        <v>12</v>
      </c>
      <c r="D1016" t="s">
        <v>33</v>
      </c>
      <c r="E1016">
        <v>787.84</v>
      </c>
      <c r="F1016" s="8"/>
    </row>
    <row r="1017" spans="1:6" ht="15.75" hidden="1" thickBot="1" x14ac:dyDescent="0.3">
      <c r="A1017" t="s">
        <v>167</v>
      </c>
      <c r="B1017">
        <v>2010</v>
      </c>
      <c r="C1017" t="s">
        <v>13</v>
      </c>
      <c r="D1017" t="s">
        <v>33</v>
      </c>
      <c r="E1017">
        <v>612.47</v>
      </c>
      <c r="F1017" s="8"/>
    </row>
    <row r="1018" spans="1:6" ht="15.75" hidden="1" thickBot="1" x14ac:dyDescent="0.3">
      <c r="A1018" t="s">
        <v>167</v>
      </c>
      <c r="B1018">
        <v>2010</v>
      </c>
      <c r="C1018" t="s">
        <v>14</v>
      </c>
      <c r="D1018" t="s">
        <v>33</v>
      </c>
      <c r="E1018">
        <v>540.26</v>
      </c>
      <c r="F1018" s="8"/>
    </row>
    <row r="1019" spans="1:6" ht="15.75" hidden="1" thickBot="1" x14ac:dyDescent="0.3">
      <c r="A1019" t="s">
        <v>167</v>
      </c>
      <c r="B1019">
        <v>2010</v>
      </c>
      <c r="C1019" t="s">
        <v>15</v>
      </c>
      <c r="D1019" t="s">
        <v>33</v>
      </c>
      <c r="E1019">
        <v>466.01</v>
      </c>
      <c r="F1019" s="8"/>
    </row>
    <row r="1020" spans="1:6" ht="15.75" hidden="1" thickBot="1" x14ac:dyDescent="0.3">
      <c r="A1020" t="s">
        <v>167</v>
      </c>
      <c r="B1020">
        <v>2010</v>
      </c>
      <c r="C1020" t="s">
        <v>16</v>
      </c>
      <c r="D1020" t="s">
        <v>33</v>
      </c>
      <c r="E1020">
        <v>370.31</v>
      </c>
      <c r="F1020" s="8"/>
    </row>
    <row r="1021" spans="1:6" ht="15.75" hidden="1" thickBot="1" x14ac:dyDescent="0.3">
      <c r="A1021" t="s">
        <v>167</v>
      </c>
      <c r="B1021">
        <v>2010</v>
      </c>
      <c r="C1021" t="s">
        <v>17</v>
      </c>
      <c r="D1021" t="s">
        <v>33</v>
      </c>
      <c r="E1021">
        <v>277.01</v>
      </c>
      <c r="F1021" s="8"/>
    </row>
    <row r="1022" spans="1:6" ht="15.75" hidden="1" thickBot="1" x14ac:dyDescent="0.3">
      <c r="A1022" t="s">
        <v>167</v>
      </c>
      <c r="B1022">
        <v>2010</v>
      </c>
      <c r="C1022" t="s">
        <v>18</v>
      </c>
      <c r="D1022" t="s">
        <v>33</v>
      </c>
      <c r="E1022">
        <v>167.01</v>
      </c>
      <c r="F1022" s="8"/>
    </row>
    <row r="1023" spans="1:6" ht="15.75" hidden="1" thickBot="1" x14ac:dyDescent="0.3">
      <c r="A1023" t="s">
        <v>167</v>
      </c>
      <c r="B1023">
        <v>2010</v>
      </c>
      <c r="C1023" t="s">
        <v>19</v>
      </c>
      <c r="D1023" t="s">
        <v>33</v>
      </c>
      <c r="E1023">
        <v>85.62</v>
      </c>
      <c r="F1023" s="8"/>
    </row>
    <row r="1024" spans="1:6" ht="15.75" hidden="1" thickBot="1" x14ac:dyDescent="0.3">
      <c r="A1024" t="s">
        <v>167</v>
      </c>
      <c r="B1024">
        <v>2010</v>
      </c>
      <c r="C1024" t="s">
        <v>20</v>
      </c>
      <c r="D1024" t="s">
        <v>33</v>
      </c>
      <c r="E1024">
        <v>42.39</v>
      </c>
      <c r="F1024" s="8"/>
    </row>
    <row r="1025" spans="1:37" ht="15.75" hidden="1" thickBot="1" x14ac:dyDescent="0.3">
      <c r="A1025" t="s">
        <v>167</v>
      </c>
      <c r="B1025">
        <v>2010</v>
      </c>
      <c r="C1025" t="s">
        <v>21</v>
      </c>
      <c r="D1025" t="s">
        <v>33</v>
      </c>
      <c r="E1025">
        <v>21.39</v>
      </c>
      <c r="F1025" s="8"/>
    </row>
    <row r="1026" spans="1:37" ht="15.75" hidden="1" thickBot="1" x14ac:dyDescent="0.3">
      <c r="A1026" t="s">
        <v>167</v>
      </c>
      <c r="B1026">
        <v>2010</v>
      </c>
      <c r="C1026" t="s">
        <v>22</v>
      </c>
      <c r="D1026" t="s">
        <v>33</v>
      </c>
      <c r="E1026">
        <v>11.53</v>
      </c>
      <c r="F1026" s="8"/>
    </row>
    <row r="1027" spans="1:37" ht="15.75" hidden="1" thickBot="1" x14ac:dyDescent="0.3">
      <c r="A1027" t="s">
        <v>167</v>
      </c>
      <c r="B1027">
        <v>2010</v>
      </c>
      <c r="C1027" t="s">
        <v>23</v>
      </c>
      <c r="D1027" t="s">
        <v>33</v>
      </c>
      <c r="E1027">
        <v>5.41</v>
      </c>
      <c r="F1027" s="8"/>
    </row>
    <row r="1028" spans="1:37" ht="15.75" hidden="1" thickBot="1" x14ac:dyDescent="0.3">
      <c r="A1028" t="s">
        <v>167</v>
      </c>
      <c r="B1028">
        <v>2010</v>
      </c>
      <c r="C1028" t="s">
        <v>24</v>
      </c>
      <c r="D1028" t="s">
        <v>33</v>
      </c>
      <c r="E1028">
        <v>1.3</v>
      </c>
      <c r="F1028" s="8"/>
    </row>
    <row r="1029" spans="1:37" ht="15.75" hidden="1" thickBot="1" x14ac:dyDescent="0.3">
      <c r="A1029" t="s">
        <v>167</v>
      </c>
      <c r="B1029">
        <v>2010</v>
      </c>
      <c r="C1029" t="s">
        <v>25</v>
      </c>
      <c r="D1029" t="s">
        <v>33</v>
      </c>
      <c r="E1029">
        <v>0.21</v>
      </c>
      <c r="F1029" s="8"/>
    </row>
    <row r="1030" spans="1:37" ht="15.75" hidden="1" thickBot="1" x14ac:dyDescent="0.3">
      <c r="A1030" t="s">
        <v>167</v>
      </c>
      <c r="B1030">
        <v>2010</v>
      </c>
      <c r="C1030" t="s">
        <v>26</v>
      </c>
      <c r="D1030" t="s">
        <v>33</v>
      </c>
      <c r="E1030">
        <v>0.02</v>
      </c>
      <c r="F1030" s="12"/>
    </row>
    <row r="1031" spans="1:37" ht="15.75" thickBot="1" x14ac:dyDescent="0.3">
      <c r="A1031" t="s">
        <v>167</v>
      </c>
      <c r="B1031">
        <v>2015</v>
      </c>
      <c r="C1031" t="s">
        <v>6</v>
      </c>
      <c r="D1031" t="s">
        <v>27</v>
      </c>
      <c r="E1031">
        <v>4367.7700000000004</v>
      </c>
      <c r="F1031" s="4">
        <f t="shared" ref="F1031" si="227">E1031+E1032+E1033+E1055+E1076+E1097+E1118+E1139+E1160</f>
        <v>17606.07</v>
      </c>
      <c r="G1031" s="17">
        <f t="shared" ref="G1031:G1037" si="228">F1031/1000</f>
        <v>17.606069999999999</v>
      </c>
      <c r="H1031" s="18" t="s">
        <v>93</v>
      </c>
      <c r="I1031" s="17">
        <f t="shared" ref="I1031" si="229">E1031+E1032+E1033</f>
        <v>13240.95</v>
      </c>
      <c r="J1031" s="19">
        <f t="shared" ref="J1031:J1037" si="230">I1031/1000</f>
        <v>13.240950000000002</v>
      </c>
      <c r="K1031" s="18" t="s">
        <v>70</v>
      </c>
      <c r="M1031" s="17">
        <f t="shared" ref="M1031" si="231">G1031</f>
        <v>17.606069999999999</v>
      </c>
      <c r="N1031" s="19">
        <f t="shared" ref="N1031" si="232">J1046+J1047+J1048</f>
        <v>6.017339999999999</v>
      </c>
      <c r="O1031" s="19">
        <f t="shared" ref="O1031" si="233">J1049+J1050</f>
        <v>9.6384299999999996</v>
      </c>
      <c r="P1031" s="19">
        <f t="shared" ref="P1031" si="234">J1051</f>
        <v>16.097809999999999</v>
      </c>
      <c r="Q1031" s="18">
        <f t="shared" ref="Q1031" si="235">O1031/N1031</f>
        <v>1.6017758677422251</v>
      </c>
      <c r="R1031" s="5">
        <f t="shared" ref="R1031" si="236">J1031</f>
        <v>13.240950000000002</v>
      </c>
      <c r="S1031" s="6">
        <f>J1032+J1033+J1034+J1039+J1040+J1041</f>
        <v>19.724280000000004</v>
      </c>
      <c r="T1031" s="6">
        <f>J1035+J1036+J1042+J1043</f>
        <v>16.39442</v>
      </c>
      <c r="U1031" s="6"/>
      <c r="V1031" s="7">
        <f t="shared" ref="V1031" si="237">T1031/S1031</f>
        <v>0.83117964255222487</v>
      </c>
      <c r="W1031" s="5">
        <f>J1031</f>
        <v>13.240950000000002</v>
      </c>
      <c r="X1031" s="6">
        <f>J1032+J1033+J1034</f>
        <v>17.005420000000001</v>
      </c>
      <c r="Y1031" s="6">
        <f>J1035+J1036</f>
        <v>15.854189999999999</v>
      </c>
      <c r="Z1031" s="6">
        <f>J1037</f>
        <v>3.25909</v>
      </c>
      <c r="AA1031" s="7">
        <f>Y1031/X1031</f>
        <v>0.93230217189578368</v>
      </c>
      <c r="AB1031" s="5">
        <f>G1031</f>
        <v>17.606069999999999</v>
      </c>
      <c r="AC1031" s="6">
        <f>G1032+G1033+G1034</f>
        <v>14.111590000000001</v>
      </c>
      <c r="AD1031" s="6">
        <f>G1035+G1036</f>
        <v>14.382899999999999</v>
      </c>
      <c r="AE1031" s="6">
        <f>G1037</f>
        <v>3.25909</v>
      </c>
      <c r="AF1031" s="7">
        <f>AD1031/AC1031</f>
        <v>1.0192260404390998</v>
      </c>
      <c r="AG1031" s="5">
        <f>G1031</f>
        <v>17.606069999999999</v>
      </c>
      <c r="AH1031" s="6">
        <f>G1032+G1033+G1034+G1035</f>
        <v>22.392940000000003</v>
      </c>
      <c r="AI1031" s="6">
        <f>+G1036</f>
        <v>6.1015500000000005</v>
      </c>
      <c r="AJ1031" s="6">
        <f>G1037</f>
        <v>3.25909</v>
      </c>
      <c r="AK1031" s="7">
        <f>AI1031/AH1031</f>
        <v>0.27247650375520138</v>
      </c>
    </row>
    <row r="1032" spans="1:37" ht="15.75" hidden="1" thickBot="1" x14ac:dyDescent="0.3">
      <c r="A1032" t="s">
        <v>167</v>
      </c>
      <c r="B1032">
        <v>2015</v>
      </c>
      <c r="C1032" t="s">
        <v>7</v>
      </c>
      <c r="D1032" t="s">
        <v>27</v>
      </c>
      <c r="E1032">
        <v>4471.09</v>
      </c>
      <c r="F1032" s="8">
        <f t="shared" ref="F1032" si="238">E1056+E1057+E1058+E1059+E1060+E1061+E1062+E1063+E1064+E1077+E1078+E1079+E1080+E1081+E1082+E1083+E1084+E1085</f>
        <v>4862.0000000000009</v>
      </c>
      <c r="G1032" s="5">
        <f t="shared" si="228"/>
        <v>4.862000000000001</v>
      </c>
      <c r="H1032" s="7" t="s">
        <v>43</v>
      </c>
      <c r="I1032" s="5">
        <f t="shared" ref="I1032" si="239">E1055+E1056+E1057+E1058+E1059+E1060+E1061+E1062+E1063+E1064+E1076+E1077+E1078+E1079+E1080+E1081+E1082+E1083+E1084+E1085</f>
        <v>5121.4300000000012</v>
      </c>
      <c r="J1032" s="6">
        <f t="shared" si="230"/>
        <v>5.121430000000001</v>
      </c>
      <c r="K1032" s="7" t="s">
        <v>43</v>
      </c>
      <c r="M1032" s="5"/>
      <c r="N1032" s="6"/>
      <c r="O1032" s="6"/>
      <c r="P1032" s="6"/>
      <c r="Q1032" s="7"/>
      <c r="R1032" s="5"/>
      <c r="S1032" s="6"/>
      <c r="T1032" s="6"/>
      <c r="U1032" s="6"/>
      <c r="V1032" s="6"/>
      <c r="W1032" s="5"/>
      <c r="X1032" s="6"/>
      <c r="Y1032" s="6"/>
      <c r="Z1032" s="6"/>
      <c r="AA1032" s="6"/>
      <c r="AB1032" s="5"/>
      <c r="AC1032" s="6"/>
      <c r="AD1032" s="6"/>
      <c r="AE1032" s="6"/>
      <c r="AF1032" s="6"/>
      <c r="AG1032" s="5"/>
      <c r="AH1032" s="6"/>
      <c r="AI1032" s="6"/>
      <c r="AJ1032" s="6"/>
      <c r="AK1032" s="7"/>
    </row>
    <row r="1033" spans="1:37" ht="15.75" hidden="1" thickBot="1" x14ac:dyDescent="0.3">
      <c r="A1033" t="s">
        <v>167</v>
      </c>
      <c r="B1033">
        <v>2015</v>
      </c>
      <c r="C1033" t="s">
        <v>8</v>
      </c>
      <c r="D1033" t="s">
        <v>27</v>
      </c>
      <c r="E1033">
        <v>4402.09</v>
      </c>
      <c r="F1033" s="8">
        <f t="shared" ref="F1033" si="240">E1098+E1099+E1100+E1101+E1102+E1103+E1104+E1105+E1106</f>
        <v>7150.5</v>
      </c>
      <c r="G1033" s="5">
        <f t="shared" si="228"/>
        <v>7.1505000000000001</v>
      </c>
      <c r="H1033" s="7" t="s">
        <v>30</v>
      </c>
      <c r="I1033" s="5">
        <f t="shared" ref="I1033" si="241">E1097+E1098+E1099+E1100+E1101+E1102+E1103+E1104+E1105+E1106</f>
        <v>8324.9500000000007</v>
      </c>
      <c r="J1033" s="6">
        <f t="shared" si="230"/>
        <v>8.3249500000000012</v>
      </c>
      <c r="K1033" s="7" t="s">
        <v>30</v>
      </c>
      <c r="M1033" s="5"/>
      <c r="N1033" s="6"/>
      <c r="O1033" s="6"/>
      <c r="P1033" s="6"/>
      <c r="Q1033" s="7"/>
      <c r="R1033" s="5"/>
      <c r="S1033" s="6"/>
      <c r="T1033" s="6"/>
      <c r="U1033" s="6"/>
      <c r="V1033" s="6"/>
      <c r="W1033" s="5"/>
      <c r="X1033" s="6"/>
      <c r="Y1033" s="6"/>
      <c r="Z1033" s="6"/>
      <c r="AA1033" s="6"/>
      <c r="AB1033" s="5"/>
      <c r="AC1033" s="6"/>
      <c r="AD1033" s="6"/>
      <c r="AE1033" s="6"/>
      <c r="AF1033" s="6"/>
      <c r="AG1033" s="5"/>
      <c r="AH1033" s="6"/>
      <c r="AI1033" s="6"/>
      <c r="AJ1033" s="6"/>
      <c r="AK1033" s="7"/>
    </row>
    <row r="1034" spans="1:37" ht="15.75" hidden="1" thickBot="1" x14ac:dyDescent="0.3">
      <c r="A1034" t="s">
        <v>167</v>
      </c>
      <c r="B1034">
        <v>2015</v>
      </c>
      <c r="C1034" t="s">
        <v>9</v>
      </c>
      <c r="D1034" t="s">
        <v>27</v>
      </c>
      <c r="E1034">
        <v>0</v>
      </c>
      <c r="F1034" s="8">
        <f t="shared" ref="F1034" si="242">E1119+E1120+E1121+E1122+E1123+E1124+E1125+E1126+E1127</f>
        <v>2099.09</v>
      </c>
      <c r="G1034" s="5">
        <f t="shared" si="228"/>
        <v>2.0990900000000003</v>
      </c>
      <c r="H1034" s="7" t="s">
        <v>44</v>
      </c>
      <c r="I1034" s="5">
        <f t="shared" ref="I1034" si="243">E1118+E1119+E1120+E1121+E1122+E1123+E1124+E1125+E1126+E1127</f>
        <v>3559.04</v>
      </c>
      <c r="J1034" s="6">
        <f t="shared" si="230"/>
        <v>3.55904</v>
      </c>
      <c r="K1034" s="7" t="s">
        <v>44</v>
      </c>
      <c r="M1034" s="5"/>
      <c r="N1034" s="6"/>
      <c r="O1034" s="6"/>
      <c r="P1034" s="6"/>
      <c r="Q1034" s="7"/>
      <c r="R1034" s="5"/>
      <c r="S1034" s="6"/>
      <c r="T1034" s="6"/>
      <c r="U1034" s="6"/>
      <c r="V1034" s="6"/>
      <c r="W1034" s="5"/>
      <c r="X1034" s="6"/>
      <c r="Y1034" s="6"/>
      <c r="Z1034" s="6"/>
      <c r="AA1034" s="6"/>
      <c r="AB1034" s="5"/>
      <c r="AC1034" s="6"/>
      <c r="AD1034" s="6"/>
      <c r="AE1034" s="6"/>
      <c r="AF1034" s="6"/>
      <c r="AG1034" s="5"/>
      <c r="AH1034" s="6"/>
      <c r="AI1034" s="6"/>
      <c r="AJ1034" s="6"/>
      <c r="AK1034" s="7"/>
    </row>
    <row r="1035" spans="1:37" ht="15.75" hidden="1" thickBot="1" x14ac:dyDescent="0.3">
      <c r="A1035" t="s">
        <v>167</v>
      </c>
      <c r="B1035">
        <v>2015</v>
      </c>
      <c r="C1035" t="s">
        <v>10</v>
      </c>
      <c r="D1035" t="s">
        <v>27</v>
      </c>
      <c r="E1035">
        <v>0</v>
      </c>
      <c r="F1035" s="8">
        <f t="shared" ref="F1035" si="244">+E1140+E1141+E1142+E1143+E1144+E1145+E1146+E1147+E1148</f>
        <v>8281.35</v>
      </c>
      <c r="G1035" s="5">
        <f t="shared" si="228"/>
        <v>8.2813499999999998</v>
      </c>
      <c r="H1035" s="7" t="s">
        <v>45</v>
      </c>
      <c r="I1035" s="5">
        <f t="shared" ref="I1035" si="245">E1139+E1140+E1141+E1142+E1143+E1144+E1145+E1146+E1147+E1148</f>
        <v>9565.4699999999993</v>
      </c>
      <c r="J1035" s="6">
        <f t="shared" si="230"/>
        <v>9.5654699999999995</v>
      </c>
      <c r="K1035" s="7" t="s">
        <v>45</v>
      </c>
      <c r="M1035" s="5"/>
      <c r="N1035" s="6"/>
      <c r="O1035" s="6"/>
      <c r="P1035" s="6"/>
      <c r="Q1035" s="7"/>
      <c r="R1035" s="5"/>
      <c r="S1035" s="6"/>
      <c r="T1035" s="6"/>
      <c r="U1035" s="6"/>
      <c r="V1035" s="6"/>
      <c r="W1035" s="5"/>
      <c r="X1035" s="6"/>
      <c r="Y1035" s="6"/>
      <c r="Z1035" s="6"/>
      <c r="AA1035" s="6"/>
      <c r="AB1035" s="5"/>
      <c r="AC1035" s="6"/>
      <c r="AD1035" s="6"/>
      <c r="AE1035" s="6"/>
      <c r="AF1035" s="6"/>
      <c r="AG1035" s="5"/>
      <c r="AH1035" s="6"/>
      <c r="AI1035" s="6"/>
      <c r="AJ1035" s="6"/>
      <c r="AK1035" s="7"/>
    </row>
    <row r="1036" spans="1:37" ht="15.75" hidden="1" thickBot="1" x14ac:dyDescent="0.3">
      <c r="A1036" t="s">
        <v>167</v>
      </c>
      <c r="B1036">
        <v>2015</v>
      </c>
      <c r="C1036" t="s">
        <v>11</v>
      </c>
      <c r="D1036" t="s">
        <v>27</v>
      </c>
      <c r="E1036">
        <v>0</v>
      </c>
      <c r="F1036" s="8">
        <f t="shared" ref="F1036" si="246">E1161+E1162+E1163+E1164+E1165+E1166+E1167+E1168+E1169</f>
        <v>6101.55</v>
      </c>
      <c r="G1036" s="5">
        <f t="shared" si="228"/>
        <v>6.1015500000000005</v>
      </c>
      <c r="H1036" s="7" t="s">
        <v>46</v>
      </c>
      <c r="I1036" s="5">
        <f t="shared" ref="I1036" si="247">E1160+E1161+E1162+E1163+E1164+E1165+E1166+E1167+E1168+E1169</f>
        <v>6288.72</v>
      </c>
      <c r="J1036" s="6">
        <f t="shared" si="230"/>
        <v>6.2887200000000005</v>
      </c>
      <c r="K1036" s="7" t="s">
        <v>46</v>
      </c>
      <c r="M1036" s="5"/>
      <c r="N1036" s="6"/>
      <c r="O1036" s="6"/>
      <c r="P1036" s="6"/>
      <c r="Q1036" s="7"/>
      <c r="R1036" s="5"/>
      <c r="S1036" s="6"/>
      <c r="T1036" s="6"/>
      <c r="U1036" s="6"/>
      <c r="V1036" s="6"/>
      <c r="W1036" s="5"/>
      <c r="X1036" s="6"/>
      <c r="Y1036" s="6"/>
      <c r="Z1036" s="6"/>
      <c r="AA1036" s="6"/>
      <c r="AB1036" s="5"/>
      <c r="AC1036" s="6"/>
      <c r="AD1036" s="6"/>
      <c r="AE1036" s="6"/>
      <c r="AF1036" s="6"/>
      <c r="AG1036" s="5"/>
      <c r="AH1036" s="6"/>
      <c r="AI1036" s="6"/>
      <c r="AJ1036" s="6"/>
      <c r="AK1036" s="7"/>
    </row>
    <row r="1037" spans="1:37" ht="15.75" hidden="1" thickBot="1" x14ac:dyDescent="0.3">
      <c r="A1037" t="s">
        <v>167</v>
      </c>
      <c r="B1037">
        <v>2015</v>
      </c>
      <c r="C1037" t="s">
        <v>12</v>
      </c>
      <c r="D1037" t="s">
        <v>27</v>
      </c>
      <c r="E1037">
        <v>0</v>
      </c>
      <c r="F1037" s="8">
        <f t="shared" ref="F1037" si="248">E1065+E1066+E1067+E1068+E1069+E1070+E1071+E1072+E1086+E1087+E1088+E1089+E1090+E1091+E1092+E1093+E1107+E1108+E1109+E1110+E1111+E1112+E1113+E1114+E1128+E1129+E1130+E1131+E1132+E1133+E1134+E1135+E1149+E1150+E1151+E1152+E1153+E1154+E1155+E1156+E1170+E1171+E1172+E1173+E1174+E1175+E1176+E1177</f>
        <v>3259.09</v>
      </c>
      <c r="G1037" s="9">
        <f t="shared" si="228"/>
        <v>3.25909</v>
      </c>
      <c r="H1037" s="11" t="s">
        <v>94</v>
      </c>
      <c r="I1037" s="9">
        <f t="shared" ref="I1037" si="249">E1065+E1066+E1067+E1068+E1069+E1070+E1071+E1072+E1086+E1087+E1088+E1089+E1090+E1091+E1092+E1093+E1107+E1108+E1109+E1110+E1111+E1112+E1113+E1114+E1128+E1129+E1130+E1131+E1132+E1133+E1134+E1135+E1149+E1150+E1151+E1152+E1153+E1154+E1155+E1156+E1170+E1171+E1172+E1173+E1174+E1175+E1176+E1177</f>
        <v>3259.09</v>
      </c>
      <c r="J1037" s="10">
        <f t="shared" si="230"/>
        <v>3.25909</v>
      </c>
      <c r="K1037" s="11" t="s">
        <v>94</v>
      </c>
      <c r="M1037" s="9"/>
      <c r="N1037" s="10"/>
      <c r="O1037" s="10"/>
      <c r="P1037" s="10"/>
      <c r="Q1037" s="11"/>
      <c r="R1037" s="9"/>
      <c r="S1037" s="10"/>
      <c r="T1037" s="10"/>
      <c r="U1037" s="10"/>
      <c r="V1037" s="10"/>
      <c r="W1037" s="9"/>
      <c r="X1037" s="10"/>
      <c r="Y1037" s="10"/>
      <c r="Z1037" s="10"/>
      <c r="AA1037" s="10"/>
      <c r="AB1037" s="9"/>
      <c r="AC1037" s="10"/>
      <c r="AD1037" s="10"/>
      <c r="AE1037" s="10"/>
      <c r="AF1037" s="10"/>
      <c r="AG1037" s="9"/>
      <c r="AH1037" s="10"/>
      <c r="AI1037" s="10"/>
      <c r="AJ1037" s="10"/>
      <c r="AK1037" s="11"/>
    </row>
    <row r="1038" spans="1:37" ht="15.75" hidden="1" thickBot="1" x14ac:dyDescent="0.3">
      <c r="A1038" t="s">
        <v>167</v>
      </c>
      <c r="B1038">
        <v>2015</v>
      </c>
      <c r="C1038" t="s">
        <v>13</v>
      </c>
      <c r="D1038" t="s">
        <v>27</v>
      </c>
      <c r="E1038">
        <v>0</v>
      </c>
      <c r="F1038" s="8"/>
    </row>
    <row r="1039" spans="1:37" ht="15.75" hidden="1" thickBot="1" x14ac:dyDescent="0.3">
      <c r="A1039" t="s">
        <v>167</v>
      </c>
      <c r="B1039">
        <v>2015</v>
      </c>
      <c r="C1039" t="s">
        <v>14</v>
      </c>
      <c r="D1039" t="s">
        <v>27</v>
      </c>
      <c r="E1039">
        <v>0</v>
      </c>
      <c r="F1039" s="8"/>
      <c r="H1039" s="20" t="s">
        <v>62</v>
      </c>
      <c r="I1039" s="19">
        <f t="shared" ref="I1039" si="250">E1065+E1066+E1067+E1068+E1069+E1070+E1071+E1072+E1086+E1087+E1088+E1089+E1090+E1091+E1092+E1093</f>
        <v>1674.52</v>
      </c>
      <c r="J1039" s="19">
        <f t="shared" ref="J1039:J1043" si="251">I1039/1000</f>
        <v>1.67452</v>
      </c>
      <c r="K1039" s="18" t="s">
        <v>43</v>
      </c>
    </row>
    <row r="1040" spans="1:37" ht="15.75" hidden="1" thickBot="1" x14ac:dyDescent="0.3">
      <c r="A1040" t="s">
        <v>167</v>
      </c>
      <c r="B1040">
        <v>2015</v>
      </c>
      <c r="C1040" t="s">
        <v>15</v>
      </c>
      <c r="D1040" t="s">
        <v>27</v>
      </c>
      <c r="E1040">
        <v>0</v>
      </c>
      <c r="F1040" s="8"/>
      <c r="H1040" s="5"/>
      <c r="I1040" s="6">
        <f t="shared" ref="I1040" si="252">E1107+E1108+E1109+E1110+E1111+E1112+E1113+E1114</f>
        <v>914.86000000000013</v>
      </c>
      <c r="J1040" s="6">
        <f t="shared" si="251"/>
        <v>0.91486000000000012</v>
      </c>
      <c r="K1040" s="7" t="s">
        <v>30</v>
      </c>
    </row>
    <row r="1041" spans="1:11" ht="15.75" hidden="1" thickBot="1" x14ac:dyDescent="0.3">
      <c r="A1041" t="s">
        <v>167</v>
      </c>
      <c r="B1041">
        <v>2015</v>
      </c>
      <c r="C1041" t="s">
        <v>16</v>
      </c>
      <c r="D1041" t="s">
        <v>27</v>
      </c>
      <c r="E1041">
        <v>0</v>
      </c>
      <c r="F1041" s="8"/>
      <c r="H1041" s="5"/>
      <c r="I1041" s="6">
        <f t="shared" ref="I1041" si="253">E1128+E1129+E1130+E1131+E1132+E1133+E1134+E1135</f>
        <v>129.47999999999999</v>
      </c>
      <c r="J1041" s="6">
        <f t="shared" si="251"/>
        <v>0.12947999999999998</v>
      </c>
      <c r="K1041" s="7" t="s">
        <v>44</v>
      </c>
    </row>
    <row r="1042" spans="1:11" ht="15.75" hidden="1" thickBot="1" x14ac:dyDescent="0.3">
      <c r="A1042" t="s">
        <v>167</v>
      </c>
      <c r="B1042">
        <v>2015</v>
      </c>
      <c r="C1042" t="s">
        <v>17</v>
      </c>
      <c r="D1042" t="s">
        <v>27</v>
      </c>
      <c r="E1042">
        <v>0</v>
      </c>
      <c r="F1042" s="8"/>
      <c r="H1042" s="5"/>
      <c r="I1042" s="6">
        <f t="shared" ref="I1042" si="254">E1149+E1150+E1151+E1152+E1153+E1154+E1155+E1156</f>
        <v>242.76999999999998</v>
      </c>
      <c r="J1042" s="6">
        <f t="shared" si="251"/>
        <v>0.24276999999999999</v>
      </c>
      <c r="K1042" s="7" t="s">
        <v>45</v>
      </c>
    </row>
    <row r="1043" spans="1:11" ht="15.75" hidden="1" thickBot="1" x14ac:dyDescent="0.3">
      <c r="A1043" t="s">
        <v>167</v>
      </c>
      <c r="B1043">
        <v>2015</v>
      </c>
      <c r="C1043" t="s">
        <v>18</v>
      </c>
      <c r="D1043" t="s">
        <v>27</v>
      </c>
      <c r="E1043">
        <v>0</v>
      </c>
      <c r="F1043" s="8"/>
      <c r="H1043" s="9"/>
      <c r="I1043" s="10">
        <f t="shared" ref="I1043" si="255">E1170+E1171+E1172+E1173+E1174+E1175+E1176+E1177</f>
        <v>297.46000000000004</v>
      </c>
      <c r="J1043" s="10">
        <f t="shared" si="251"/>
        <v>0.29746000000000006</v>
      </c>
      <c r="K1043" s="11" t="s">
        <v>46</v>
      </c>
    </row>
    <row r="1044" spans="1:11" ht="15.75" hidden="1" thickBot="1" x14ac:dyDescent="0.3">
      <c r="A1044" t="s">
        <v>167</v>
      </c>
      <c r="B1044">
        <v>2015</v>
      </c>
      <c r="C1044" t="s">
        <v>19</v>
      </c>
      <c r="D1044" t="s">
        <v>27</v>
      </c>
      <c r="E1044">
        <v>0</v>
      </c>
      <c r="F1044" s="8"/>
    </row>
    <row r="1045" spans="1:11" ht="15.75" hidden="1" thickBot="1" x14ac:dyDescent="0.3">
      <c r="A1045" t="s">
        <v>167</v>
      </c>
      <c r="B1045">
        <v>2015</v>
      </c>
      <c r="C1045" t="s">
        <v>20</v>
      </c>
      <c r="D1045" t="s">
        <v>27</v>
      </c>
      <c r="E1045">
        <v>0</v>
      </c>
      <c r="F1045" s="8"/>
    </row>
    <row r="1046" spans="1:11" ht="15.75" hidden="1" thickBot="1" x14ac:dyDescent="0.3">
      <c r="A1046" t="s">
        <v>167</v>
      </c>
      <c r="B1046">
        <v>2015</v>
      </c>
      <c r="C1046" t="s">
        <v>21</v>
      </c>
      <c r="D1046" t="s">
        <v>27</v>
      </c>
      <c r="E1046">
        <v>0</v>
      </c>
      <c r="F1046" s="8"/>
      <c r="H1046" s="20" t="s">
        <v>95</v>
      </c>
      <c r="I1046" s="19">
        <f t="shared" ref="I1046" si="256">SUM(E1056:E1059)+SUM(E1077:E1080)</f>
        <v>1630.34</v>
      </c>
      <c r="J1046" s="19">
        <f t="shared" ref="J1046:J1051" si="257">I1046/1000</f>
        <v>1.6303399999999999</v>
      </c>
      <c r="K1046" s="18" t="s">
        <v>43</v>
      </c>
    </row>
    <row r="1047" spans="1:11" ht="15.75" hidden="1" thickBot="1" x14ac:dyDescent="0.3">
      <c r="A1047" t="s">
        <v>167</v>
      </c>
      <c r="B1047">
        <v>2015</v>
      </c>
      <c r="C1047" t="s">
        <v>22</v>
      </c>
      <c r="D1047" t="s">
        <v>27</v>
      </c>
      <c r="E1047">
        <v>0</v>
      </c>
      <c r="F1047" s="8"/>
      <c r="H1047" s="5"/>
      <c r="I1047" s="6">
        <f t="shared" ref="I1047" si="258">SUM(E1098:E1101)</f>
        <v>3158.2999999999997</v>
      </c>
      <c r="J1047" s="6">
        <f t="shared" si="257"/>
        <v>3.1582999999999997</v>
      </c>
      <c r="K1047" s="7" t="s">
        <v>30</v>
      </c>
    </row>
    <row r="1048" spans="1:11" ht="15.75" hidden="1" thickBot="1" x14ac:dyDescent="0.3">
      <c r="A1048" t="s">
        <v>167</v>
      </c>
      <c r="B1048">
        <v>2015</v>
      </c>
      <c r="C1048" t="s">
        <v>23</v>
      </c>
      <c r="D1048" t="s">
        <v>27</v>
      </c>
      <c r="E1048">
        <v>0</v>
      </c>
      <c r="F1048" s="8"/>
      <c r="H1048" s="5"/>
      <c r="I1048" s="6">
        <f t="shared" ref="I1048" si="259">SUM(E1119:E1122)</f>
        <v>1228.7</v>
      </c>
      <c r="J1048" s="6">
        <f t="shared" si="257"/>
        <v>1.2287000000000001</v>
      </c>
      <c r="K1048" s="7" t="s">
        <v>44</v>
      </c>
    </row>
    <row r="1049" spans="1:11" ht="15.75" hidden="1" thickBot="1" x14ac:dyDescent="0.3">
      <c r="A1049" t="s">
        <v>167</v>
      </c>
      <c r="B1049">
        <v>2015</v>
      </c>
      <c r="C1049" t="s">
        <v>24</v>
      </c>
      <c r="D1049" t="s">
        <v>27</v>
      </c>
      <c r="E1049">
        <v>0</v>
      </c>
      <c r="F1049" s="8"/>
      <c r="H1049" s="5"/>
      <c r="I1049" s="6">
        <f t="shared" ref="I1049" si="260">SUM(E1140:E1143)</f>
        <v>5764.7</v>
      </c>
      <c r="J1049" s="6">
        <f t="shared" si="257"/>
        <v>5.7646999999999995</v>
      </c>
      <c r="K1049" s="7" t="s">
        <v>45</v>
      </c>
    </row>
    <row r="1050" spans="1:11" ht="15.75" hidden="1" thickBot="1" x14ac:dyDescent="0.3">
      <c r="A1050" t="s">
        <v>167</v>
      </c>
      <c r="B1050">
        <v>2015</v>
      </c>
      <c r="C1050" t="s">
        <v>25</v>
      </c>
      <c r="D1050" t="s">
        <v>27</v>
      </c>
      <c r="E1050">
        <v>0</v>
      </c>
      <c r="F1050" s="8"/>
      <c r="H1050" s="9"/>
      <c r="I1050" s="10">
        <f t="shared" ref="I1050" si="261">SUM(E1161:E1164)</f>
        <v>3873.73</v>
      </c>
      <c r="J1050" s="10">
        <f t="shared" si="257"/>
        <v>3.8737300000000001</v>
      </c>
      <c r="K1050" s="11" t="s">
        <v>46</v>
      </c>
    </row>
    <row r="1051" spans="1:11" ht="15.75" hidden="1" thickBot="1" x14ac:dyDescent="0.3">
      <c r="A1051" t="s">
        <v>167</v>
      </c>
      <c r="B1051">
        <v>2015</v>
      </c>
      <c r="C1051" t="s">
        <v>26</v>
      </c>
      <c r="D1051" t="s">
        <v>27</v>
      </c>
      <c r="E1051">
        <v>0</v>
      </c>
      <c r="F1051" s="8"/>
      <c r="I1051">
        <f t="shared" ref="I1051" si="262">SUM(E1060:E1072)+SUM(E1081:E1093)+SUM(E1102:E1114)+SUM(E1123:E1135)+SUM(E1144:E1156)+SUM(E1165:E1177)</f>
        <v>16097.809999999998</v>
      </c>
      <c r="J1051" s="6">
        <f t="shared" si="257"/>
        <v>16.097809999999999</v>
      </c>
      <c r="K1051" s="6" t="s">
        <v>96</v>
      </c>
    </row>
    <row r="1052" spans="1:11" ht="15.75" hidden="1" thickBot="1" x14ac:dyDescent="0.3">
      <c r="A1052" t="s">
        <v>167</v>
      </c>
      <c r="B1052">
        <v>2015</v>
      </c>
      <c r="C1052" t="s">
        <v>6</v>
      </c>
      <c r="D1052" t="s">
        <v>28</v>
      </c>
      <c r="E1052">
        <v>0</v>
      </c>
      <c r="F1052" s="8"/>
    </row>
    <row r="1053" spans="1:11" ht="15.75" hidden="1" thickBot="1" x14ac:dyDescent="0.3">
      <c r="A1053" t="s">
        <v>167</v>
      </c>
      <c r="B1053">
        <v>2015</v>
      </c>
      <c r="C1053" t="s">
        <v>7</v>
      </c>
      <c r="D1053" t="s">
        <v>28</v>
      </c>
      <c r="E1053">
        <v>0</v>
      </c>
      <c r="F1053" s="8"/>
    </row>
    <row r="1054" spans="1:11" ht="15.75" hidden="1" thickBot="1" x14ac:dyDescent="0.3">
      <c r="A1054" t="s">
        <v>167</v>
      </c>
      <c r="B1054">
        <v>2015</v>
      </c>
      <c r="C1054" t="s">
        <v>8</v>
      </c>
      <c r="D1054" t="s">
        <v>28</v>
      </c>
      <c r="E1054">
        <v>0</v>
      </c>
      <c r="F1054" s="8"/>
    </row>
    <row r="1055" spans="1:11" ht="15.75" hidden="1" thickBot="1" x14ac:dyDescent="0.3">
      <c r="A1055" t="s">
        <v>167</v>
      </c>
      <c r="B1055">
        <v>2015</v>
      </c>
      <c r="C1055" t="s">
        <v>9</v>
      </c>
      <c r="D1055" t="s">
        <v>28</v>
      </c>
      <c r="E1055">
        <v>79.760000000000005</v>
      </c>
      <c r="F1055" s="8"/>
    </row>
    <row r="1056" spans="1:11" ht="15.75" hidden="1" thickBot="1" x14ac:dyDescent="0.3">
      <c r="A1056" t="s">
        <v>167</v>
      </c>
      <c r="B1056">
        <v>2015</v>
      </c>
      <c r="C1056" t="s">
        <v>10</v>
      </c>
      <c r="D1056" t="s">
        <v>28</v>
      </c>
      <c r="E1056">
        <v>93.03</v>
      </c>
      <c r="F1056" s="8"/>
    </row>
    <row r="1057" spans="1:6" ht="15.75" hidden="1" thickBot="1" x14ac:dyDescent="0.3">
      <c r="A1057" t="s">
        <v>167</v>
      </c>
      <c r="B1057">
        <v>2015</v>
      </c>
      <c r="C1057" t="s">
        <v>11</v>
      </c>
      <c r="D1057" t="s">
        <v>28</v>
      </c>
      <c r="E1057">
        <v>102.73</v>
      </c>
      <c r="F1057" s="8"/>
    </row>
    <row r="1058" spans="1:6" ht="15.75" hidden="1" thickBot="1" x14ac:dyDescent="0.3">
      <c r="A1058" t="s">
        <v>167</v>
      </c>
      <c r="B1058">
        <v>2015</v>
      </c>
      <c r="C1058" t="s">
        <v>12</v>
      </c>
      <c r="D1058" t="s">
        <v>28</v>
      </c>
      <c r="E1058">
        <v>128.16999999999999</v>
      </c>
      <c r="F1058" s="8"/>
    </row>
    <row r="1059" spans="1:6" ht="15.75" hidden="1" thickBot="1" x14ac:dyDescent="0.3">
      <c r="A1059" t="s">
        <v>167</v>
      </c>
      <c r="B1059">
        <v>2015</v>
      </c>
      <c r="C1059" t="s">
        <v>13</v>
      </c>
      <c r="D1059" t="s">
        <v>28</v>
      </c>
      <c r="E1059">
        <v>153.62</v>
      </c>
      <c r="F1059" s="8"/>
    </row>
    <row r="1060" spans="1:6" ht="15.75" hidden="1" thickBot="1" x14ac:dyDescent="0.3">
      <c r="A1060" t="s">
        <v>167</v>
      </c>
      <c r="B1060">
        <v>2015</v>
      </c>
      <c r="C1060" t="s">
        <v>14</v>
      </c>
      <c r="D1060" t="s">
        <v>28</v>
      </c>
      <c r="E1060">
        <v>149.82</v>
      </c>
      <c r="F1060" s="8"/>
    </row>
    <row r="1061" spans="1:6" ht="15.75" hidden="1" thickBot="1" x14ac:dyDescent="0.3">
      <c r="A1061" t="s">
        <v>167</v>
      </c>
      <c r="B1061">
        <v>2015</v>
      </c>
      <c r="C1061" t="s">
        <v>15</v>
      </c>
      <c r="D1061" t="s">
        <v>28</v>
      </c>
      <c r="E1061">
        <v>174.03</v>
      </c>
      <c r="F1061" s="8"/>
    </row>
    <row r="1062" spans="1:6" ht="15.75" hidden="1" thickBot="1" x14ac:dyDescent="0.3">
      <c r="A1062" t="s">
        <v>167</v>
      </c>
      <c r="B1062">
        <v>2015</v>
      </c>
      <c r="C1062" t="s">
        <v>16</v>
      </c>
      <c r="D1062" t="s">
        <v>28</v>
      </c>
      <c r="E1062">
        <v>178.76</v>
      </c>
      <c r="F1062" s="8"/>
    </row>
    <row r="1063" spans="1:6" ht="15.75" hidden="1" thickBot="1" x14ac:dyDescent="0.3">
      <c r="A1063" t="s">
        <v>167</v>
      </c>
      <c r="B1063">
        <v>2015</v>
      </c>
      <c r="C1063" t="s">
        <v>17</v>
      </c>
      <c r="D1063" t="s">
        <v>28</v>
      </c>
      <c r="E1063">
        <v>189.15</v>
      </c>
      <c r="F1063" s="8"/>
    </row>
    <row r="1064" spans="1:6" ht="15.75" hidden="1" thickBot="1" x14ac:dyDescent="0.3">
      <c r="A1064" t="s">
        <v>167</v>
      </c>
      <c r="B1064">
        <v>2015</v>
      </c>
      <c r="C1064" t="s">
        <v>18</v>
      </c>
      <c r="D1064" t="s">
        <v>28</v>
      </c>
      <c r="E1064">
        <v>191.41</v>
      </c>
      <c r="F1064" s="8"/>
    </row>
    <row r="1065" spans="1:6" ht="15.75" hidden="1" thickBot="1" x14ac:dyDescent="0.3">
      <c r="A1065" t="s">
        <v>167</v>
      </c>
      <c r="B1065">
        <v>2015</v>
      </c>
      <c r="C1065" t="s">
        <v>19</v>
      </c>
      <c r="D1065" t="s">
        <v>28</v>
      </c>
      <c r="E1065">
        <v>175.78</v>
      </c>
      <c r="F1065" s="8"/>
    </row>
    <row r="1066" spans="1:6" ht="15.75" hidden="1" thickBot="1" x14ac:dyDescent="0.3">
      <c r="A1066" t="s">
        <v>167</v>
      </c>
      <c r="B1066">
        <v>2015</v>
      </c>
      <c r="C1066" t="s">
        <v>20</v>
      </c>
      <c r="D1066" t="s">
        <v>28</v>
      </c>
      <c r="E1066">
        <v>148.28</v>
      </c>
      <c r="F1066" s="8"/>
    </row>
    <row r="1067" spans="1:6" ht="15.75" hidden="1" thickBot="1" x14ac:dyDescent="0.3">
      <c r="A1067" t="s">
        <v>167</v>
      </c>
      <c r="B1067">
        <v>2015</v>
      </c>
      <c r="C1067" t="s">
        <v>21</v>
      </c>
      <c r="D1067" t="s">
        <v>28</v>
      </c>
      <c r="E1067">
        <v>125.68</v>
      </c>
      <c r="F1067" s="8"/>
    </row>
    <row r="1068" spans="1:6" ht="15.75" hidden="1" thickBot="1" x14ac:dyDescent="0.3">
      <c r="A1068" t="s">
        <v>167</v>
      </c>
      <c r="B1068">
        <v>2015</v>
      </c>
      <c r="C1068" t="s">
        <v>22</v>
      </c>
      <c r="D1068" t="s">
        <v>28</v>
      </c>
      <c r="E1068">
        <v>90.23</v>
      </c>
      <c r="F1068" s="8"/>
    </row>
    <row r="1069" spans="1:6" ht="15.75" hidden="1" thickBot="1" x14ac:dyDescent="0.3">
      <c r="A1069" t="s">
        <v>167</v>
      </c>
      <c r="B1069">
        <v>2015</v>
      </c>
      <c r="C1069" t="s">
        <v>23</v>
      </c>
      <c r="D1069" t="s">
        <v>28</v>
      </c>
      <c r="E1069">
        <v>51.57</v>
      </c>
      <c r="F1069" s="8"/>
    </row>
    <row r="1070" spans="1:6" ht="15.75" hidden="1" thickBot="1" x14ac:dyDescent="0.3">
      <c r="A1070" t="s">
        <v>167</v>
      </c>
      <c r="B1070">
        <v>2015</v>
      </c>
      <c r="C1070" t="s">
        <v>24</v>
      </c>
      <c r="D1070" t="s">
        <v>28</v>
      </c>
      <c r="E1070">
        <v>20.86</v>
      </c>
      <c r="F1070" s="8"/>
    </row>
    <row r="1071" spans="1:6" ht="15.75" hidden="1" thickBot="1" x14ac:dyDescent="0.3">
      <c r="A1071" t="s">
        <v>167</v>
      </c>
      <c r="B1071">
        <v>2015</v>
      </c>
      <c r="C1071" t="s">
        <v>25</v>
      </c>
      <c r="D1071" t="s">
        <v>28</v>
      </c>
      <c r="E1071">
        <v>6.05</v>
      </c>
      <c r="F1071" s="8"/>
    </row>
    <row r="1072" spans="1:6" ht="15.75" hidden="1" thickBot="1" x14ac:dyDescent="0.3">
      <c r="A1072" t="s">
        <v>167</v>
      </c>
      <c r="B1072">
        <v>2015</v>
      </c>
      <c r="C1072" t="s">
        <v>26</v>
      </c>
      <c r="D1072" t="s">
        <v>28</v>
      </c>
      <c r="E1072">
        <v>1.26</v>
      </c>
      <c r="F1072" s="8"/>
    </row>
    <row r="1073" spans="1:6" ht="15.75" hidden="1" thickBot="1" x14ac:dyDescent="0.3">
      <c r="A1073" t="s">
        <v>167</v>
      </c>
      <c r="B1073">
        <v>2015</v>
      </c>
      <c r="C1073" t="s">
        <v>6</v>
      </c>
      <c r="D1073" t="s">
        <v>29</v>
      </c>
      <c r="E1073">
        <v>0</v>
      </c>
      <c r="F1073" s="8"/>
    </row>
    <row r="1074" spans="1:6" ht="15.75" hidden="1" thickBot="1" x14ac:dyDescent="0.3">
      <c r="A1074" t="s">
        <v>167</v>
      </c>
      <c r="B1074">
        <v>2015</v>
      </c>
      <c r="C1074" t="s">
        <v>7</v>
      </c>
      <c r="D1074" t="s">
        <v>29</v>
      </c>
      <c r="E1074">
        <v>0</v>
      </c>
      <c r="F1074" s="8"/>
    </row>
    <row r="1075" spans="1:6" ht="15.75" hidden="1" thickBot="1" x14ac:dyDescent="0.3">
      <c r="A1075" t="s">
        <v>167</v>
      </c>
      <c r="B1075">
        <v>2015</v>
      </c>
      <c r="C1075" t="s">
        <v>8</v>
      </c>
      <c r="D1075" t="s">
        <v>29</v>
      </c>
      <c r="E1075">
        <v>0</v>
      </c>
      <c r="F1075" s="8"/>
    </row>
    <row r="1076" spans="1:6" ht="15.75" hidden="1" thickBot="1" x14ac:dyDescent="0.3">
      <c r="A1076" t="s">
        <v>167</v>
      </c>
      <c r="B1076">
        <v>2015</v>
      </c>
      <c r="C1076" t="s">
        <v>9</v>
      </c>
      <c r="D1076" t="s">
        <v>29</v>
      </c>
      <c r="E1076">
        <v>179.67</v>
      </c>
      <c r="F1076" s="8"/>
    </row>
    <row r="1077" spans="1:6" ht="15.75" hidden="1" thickBot="1" x14ac:dyDescent="0.3">
      <c r="A1077" t="s">
        <v>167</v>
      </c>
      <c r="B1077">
        <v>2015</v>
      </c>
      <c r="C1077" t="s">
        <v>10</v>
      </c>
      <c r="D1077" t="s">
        <v>29</v>
      </c>
      <c r="E1077">
        <v>202.45</v>
      </c>
      <c r="F1077" s="8"/>
    </row>
    <row r="1078" spans="1:6" ht="15.75" hidden="1" thickBot="1" x14ac:dyDescent="0.3">
      <c r="A1078" t="s">
        <v>167</v>
      </c>
      <c r="B1078">
        <v>2015</v>
      </c>
      <c r="C1078" t="s">
        <v>11</v>
      </c>
      <c r="D1078" t="s">
        <v>29</v>
      </c>
      <c r="E1078">
        <v>255.55</v>
      </c>
      <c r="F1078" s="8"/>
    </row>
    <row r="1079" spans="1:6" ht="15.75" hidden="1" thickBot="1" x14ac:dyDescent="0.3">
      <c r="A1079" t="s">
        <v>167</v>
      </c>
      <c r="B1079">
        <v>2015</v>
      </c>
      <c r="C1079" t="s">
        <v>12</v>
      </c>
      <c r="D1079" t="s">
        <v>29</v>
      </c>
      <c r="E1079">
        <v>315.39</v>
      </c>
      <c r="F1079" s="8"/>
    </row>
    <row r="1080" spans="1:6" ht="15.75" hidden="1" thickBot="1" x14ac:dyDescent="0.3">
      <c r="A1080" t="s">
        <v>167</v>
      </c>
      <c r="B1080">
        <v>2015</v>
      </c>
      <c r="C1080" t="s">
        <v>13</v>
      </c>
      <c r="D1080" t="s">
        <v>29</v>
      </c>
      <c r="E1080">
        <v>379.4</v>
      </c>
      <c r="F1080" s="8"/>
    </row>
    <row r="1081" spans="1:6" ht="15.75" hidden="1" thickBot="1" x14ac:dyDescent="0.3">
      <c r="A1081" t="s">
        <v>167</v>
      </c>
      <c r="B1081">
        <v>2015</v>
      </c>
      <c r="C1081" t="s">
        <v>14</v>
      </c>
      <c r="D1081" t="s">
        <v>29</v>
      </c>
      <c r="E1081">
        <v>452.09</v>
      </c>
      <c r="F1081" s="8"/>
    </row>
    <row r="1082" spans="1:6" ht="15.75" hidden="1" thickBot="1" x14ac:dyDescent="0.3">
      <c r="A1082" t="s">
        <v>167</v>
      </c>
      <c r="B1082">
        <v>2015</v>
      </c>
      <c r="C1082" t="s">
        <v>15</v>
      </c>
      <c r="D1082" t="s">
        <v>29</v>
      </c>
      <c r="E1082">
        <v>498.67</v>
      </c>
      <c r="F1082" s="8"/>
    </row>
    <row r="1083" spans="1:6" ht="15.75" hidden="1" thickBot="1" x14ac:dyDescent="0.3">
      <c r="A1083" t="s">
        <v>167</v>
      </c>
      <c r="B1083">
        <v>2015</v>
      </c>
      <c r="C1083" t="s">
        <v>16</v>
      </c>
      <c r="D1083" t="s">
        <v>29</v>
      </c>
      <c r="E1083">
        <v>481.37</v>
      </c>
      <c r="F1083" s="8"/>
    </row>
    <row r="1084" spans="1:6" ht="15.75" hidden="1" thickBot="1" x14ac:dyDescent="0.3">
      <c r="A1084" t="s">
        <v>167</v>
      </c>
      <c r="B1084">
        <v>2015</v>
      </c>
      <c r="C1084" t="s">
        <v>17</v>
      </c>
      <c r="D1084" t="s">
        <v>29</v>
      </c>
      <c r="E1084">
        <v>463.73</v>
      </c>
      <c r="F1084" s="8"/>
    </row>
    <row r="1085" spans="1:6" ht="15.75" hidden="1" thickBot="1" x14ac:dyDescent="0.3">
      <c r="A1085" t="s">
        <v>167</v>
      </c>
      <c r="B1085">
        <v>2015</v>
      </c>
      <c r="C1085" t="s">
        <v>18</v>
      </c>
      <c r="D1085" t="s">
        <v>29</v>
      </c>
      <c r="E1085">
        <v>452.63</v>
      </c>
      <c r="F1085" s="8"/>
    </row>
    <row r="1086" spans="1:6" ht="15.75" hidden="1" thickBot="1" x14ac:dyDescent="0.3">
      <c r="A1086" t="s">
        <v>167</v>
      </c>
      <c r="B1086">
        <v>2015</v>
      </c>
      <c r="C1086" t="s">
        <v>19</v>
      </c>
      <c r="D1086" t="s">
        <v>29</v>
      </c>
      <c r="E1086">
        <v>382.23</v>
      </c>
      <c r="F1086" s="8"/>
    </row>
    <row r="1087" spans="1:6" ht="15.75" hidden="1" thickBot="1" x14ac:dyDescent="0.3">
      <c r="A1087" t="s">
        <v>167</v>
      </c>
      <c r="B1087">
        <v>2015</v>
      </c>
      <c r="C1087" t="s">
        <v>20</v>
      </c>
      <c r="D1087" t="s">
        <v>29</v>
      </c>
      <c r="E1087">
        <v>279.62</v>
      </c>
      <c r="F1087" s="8"/>
    </row>
    <row r="1088" spans="1:6" ht="15.75" hidden="1" thickBot="1" x14ac:dyDescent="0.3">
      <c r="A1088" t="s">
        <v>167</v>
      </c>
      <c r="B1088">
        <v>2015</v>
      </c>
      <c r="C1088" t="s">
        <v>21</v>
      </c>
      <c r="D1088" t="s">
        <v>29</v>
      </c>
      <c r="E1088">
        <v>189.71</v>
      </c>
      <c r="F1088" s="8"/>
    </row>
    <row r="1089" spans="1:6" ht="15.75" hidden="1" thickBot="1" x14ac:dyDescent="0.3">
      <c r="A1089" t="s">
        <v>167</v>
      </c>
      <c r="B1089">
        <v>2015</v>
      </c>
      <c r="C1089" t="s">
        <v>22</v>
      </c>
      <c r="D1089" t="s">
        <v>29</v>
      </c>
      <c r="E1089">
        <v>116.24</v>
      </c>
      <c r="F1089" s="8"/>
    </row>
    <row r="1090" spans="1:6" ht="15.75" hidden="1" thickBot="1" x14ac:dyDescent="0.3">
      <c r="A1090" t="s">
        <v>167</v>
      </c>
      <c r="B1090">
        <v>2015</v>
      </c>
      <c r="C1090" t="s">
        <v>23</v>
      </c>
      <c r="D1090" t="s">
        <v>29</v>
      </c>
      <c r="E1090">
        <v>57.21</v>
      </c>
      <c r="F1090" s="8"/>
    </row>
    <row r="1091" spans="1:6" ht="15.75" hidden="1" thickBot="1" x14ac:dyDescent="0.3">
      <c r="A1091" t="s">
        <v>167</v>
      </c>
      <c r="B1091">
        <v>2015</v>
      </c>
      <c r="C1091" t="s">
        <v>24</v>
      </c>
      <c r="D1091" t="s">
        <v>29</v>
      </c>
      <c r="E1091">
        <v>23.24</v>
      </c>
      <c r="F1091" s="8"/>
    </row>
    <row r="1092" spans="1:6" ht="15.75" hidden="1" thickBot="1" x14ac:dyDescent="0.3">
      <c r="A1092" t="s">
        <v>167</v>
      </c>
      <c r="B1092">
        <v>2015</v>
      </c>
      <c r="C1092" t="s">
        <v>25</v>
      </c>
      <c r="D1092" t="s">
        <v>29</v>
      </c>
      <c r="E1092">
        <v>5.61</v>
      </c>
      <c r="F1092" s="8"/>
    </row>
    <row r="1093" spans="1:6" ht="15.75" hidden="1" thickBot="1" x14ac:dyDescent="0.3">
      <c r="A1093" t="s">
        <v>167</v>
      </c>
      <c r="B1093">
        <v>2015</v>
      </c>
      <c r="C1093" t="s">
        <v>26</v>
      </c>
      <c r="D1093" t="s">
        <v>29</v>
      </c>
      <c r="E1093">
        <v>0.95</v>
      </c>
      <c r="F1093" s="8"/>
    </row>
    <row r="1094" spans="1:6" ht="15.75" hidden="1" thickBot="1" x14ac:dyDescent="0.3">
      <c r="A1094" t="s">
        <v>167</v>
      </c>
      <c r="B1094">
        <v>2015</v>
      </c>
      <c r="C1094" t="s">
        <v>6</v>
      </c>
      <c r="D1094" t="s">
        <v>30</v>
      </c>
      <c r="E1094">
        <v>0</v>
      </c>
      <c r="F1094" s="8"/>
    </row>
    <row r="1095" spans="1:6" ht="15.75" hidden="1" thickBot="1" x14ac:dyDescent="0.3">
      <c r="A1095" t="s">
        <v>167</v>
      </c>
      <c r="B1095">
        <v>2015</v>
      </c>
      <c r="C1095" t="s">
        <v>7</v>
      </c>
      <c r="D1095" t="s">
        <v>30</v>
      </c>
      <c r="E1095">
        <v>0</v>
      </c>
      <c r="F1095" s="8"/>
    </row>
    <row r="1096" spans="1:6" ht="15.75" hidden="1" thickBot="1" x14ac:dyDescent="0.3">
      <c r="A1096" t="s">
        <v>167</v>
      </c>
      <c r="B1096">
        <v>2015</v>
      </c>
      <c r="C1096" t="s">
        <v>8</v>
      </c>
      <c r="D1096" t="s">
        <v>30</v>
      </c>
      <c r="E1096">
        <v>0</v>
      </c>
      <c r="F1096" s="8"/>
    </row>
    <row r="1097" spans="1:6" ht="15.75" hidden="1" thickBot="1" x14ac:dyDescent="0.3">
      <c r="A1097" t="s">
        <v>167</v>
      </c>
      <c r="B1097">
        <v>2015</v>
      </c>
      <c r="C1097" t="s">
        <v>9</v>
      </c>
      <c r="D1097" t="s">
        <v>30</v>
      </c>
      <c r="E1097">
        <v>1174.45</v>
      </c>
      <c r="F1097" s="8"/>
    </row>
    <row r="1098" spans="1:6" ht="15.75" hidden="1" thickBot="1" x14ac:dyDescent="0.3">
      <c r="A1098" t="s">
        <v>167</v>
      </c>
      <c r="B1098">
        <v>2015</v>
      </c>
      <c r="C1098" t="s">
        <v>10</v>
      </c>
      <c r="D1098" t="s">
        <v>30</v>
      </c>
      <c r="E1098">
        <v>768.72</v>
      </c>
      <c r="F1098" s="8"/>
    </row>
    <row r="1099" spans="1:6" ht="15.75" hidden="1" thickBot="1" x14ac:dyDescent="0.3">
      <c r="A1099" t="s">
        <v>167</v>
      </c>
      <c r="B1099">
        <v>2015</v>
      </c>
      <c r="C1099" t="s">
        <v>11</v>
      </c>
      <c r="D1099" t="s">
        <v>30</v>
      </c>
      <c r="E1099">
        <v>833.43</v>
      </c>
      <c r="F1099" s="8"/>
    </row>
    <row r="1100" spans="1:6" ht="15.75" hidden="1" thickBot="1" x14ac:dyDescent="0.3">
      <c r="A1100" t="s">
        <v>167</v>
      </c>
      <c r="B1100">
        <v>2015</v>
      </c>
      <c r="C1100" t="s">
        <v>12</v>
      </c>
      <c r="D1100" t="s">
        <v>30</v>
      </c>
      <c r="E1100">
        <v>778.76</v>
      </c>
      <c r="F1100" s="8"/>
    </row>
    <row r="1101" spans="1:6" ht="15.75" hidden="1" thickBot="1" x14ac:dyDescent="0.3">
      <c r="A1101" t="s">
        <v>167</v>
      </c>
      <c r="B1101">
        <v>2015</v>
      </c>
      <c r="C1101" t="s">
        <v>13</v>
      </c>
      <c r="D1101" t="s">
        <v>30</v>
      </c>
      <c r="E1101">
        <v>777.39</v>
      </c>
      <c r="F1101" s="8"/>
    </row>
    <row r="1102" spans="1:6" ht="15.75" hidden="1" thickBot="1" x14ac:dyDescent="0.3">
      <c r="A1102" t="s">
        <v>167</v>
      </c>
      <c r="B1102">
        <v>2015</v>
      </c>
      <c r="C1102" t="s">
        <v>14</v>
      </c>
      <c r="D1102" t="s">
        <v>30</v>
      </c>
      <c r="E1102">
        <v>902.79</v>
      </c>
      <c r="F1102" s="8"/>
    </row>
    <row r="1103" spans="1:6" ht="15.75" hidden="1" thickBot="1" x14ac:dyDescent="0.3">
      <c r="A1103" t="s">
        <v>167</v>
      </c>
      <c r="B1103">
        <v>2015</v>
      </c>
      <c r="C1103" t="s">
        <v>15</v>
      </c>
      <c r="D1103" t="s">
        <v>30</v>
      </c>
      <c r="E1103">
        <v>972.81</v>
      </c>
      <c r="F1103" s="8"/>
    </row>
    <row r="1104" spans="1:6" ht="15.75" hidden="1" thickBot="1" x14ac:dyDescent="0.3">
      <c r="A1104" t="s">
        <v>167</v>
      </c>
      <c r="B1104">
        <v>2015</v>
      </c>
      <c r="C1104" t="s">
        <v>16</v>
      </c>
      <c r="D1104" t="s">
        <v>30</v>
      </c>
      <c r="E1104">
        <v>876.55</v>
      </c>
      <c r="F1104" s="8"/>
    </row>
    <row r="1105" spans="1:6" ht="15.75" hidden="1" thickBot="1" x14ac:dyDescent="0.3">
      <c r="A1105" t="s">
        <v>167</v>
      </c>
      <c r="B1105">
        <v>2015</v>
      </c>
      <c r="C1105" t="s">
        <v>17</v>
      </c>
      <c r="D1105" t="s">
        <v>30</v>
      </c>
      <c r="E1105">
        <v>692.32</v>
      </c>
      <c r="F1105" s="8"/>
    </row>
    <row r="1106" spans="1:6" ht="15.75" hidden="1" thickBot="1" x14ac:dyDescent="0.3">
      <c r="A1106" t="s">
        <v>167</v>
      </c>
      <c r="B1106">
        <v>2015</v>
      </c>
      <c r="C1106" t="s">
        <v>18</v>
      </c>
      <c r="D1106" t="s">
        <v>30</v>
      </c>
      <c r="E1106">
        <v>547.73</v>
      </c>
      <c r="F1106" s="8"/>
    </row>
    <row r="1107" spans="1:6" ht="15.75" hidden="1" thickBot="1" x14ac:dyDescent="0.3">
      <c r="A1107" t="s">
        <v>167</v>
      </c>
      <c r="B1107">
        <v>2015</v>
      </c>
      <c r="C1107" t="s">
        <v>19</v>
      </c>
      <c r="D1107" t="s">
        <v>30</v>
      </c>
      <c r="E1107">
        <v>380.36</v>
      </c>
      <c r="F1107" s="8"/>
    </row>
    <row r="1108" spans="1:6" ht="15.75" hidden="1" thickBot="1" x14ac:dyDescent="0.3">
      <c r="A1108" t="s">
        <v>167</v>
      </c>
      <c r="B1108">
        <v>2015</v>
      </c>
      <c r="C1108" t="s">
        <v>20</v>
      </c>
      <c r="D1108" t="s">
        <v>30</v>
      </c>
      <c r="E1108">
        <v>232.56</v>
      </c>
      <c r="F1108" s="8"/>
    </row>
    <row r="1109" spans="1:6" ht="15.75" hidden="1" thickBot="1" x14ac:dyDescent="0.3">
      <c r="A1109" t="s">
        <v>167</v>
      </c>
      <c r="B1109">
        <v>2015</v>
      </c>
      <c r="C1109" t="s">
        <v>21</v>
      </c>
      <c r="D1109" t="s">
        <v>30</v>
      </c>
      <c r="E1109">
        <v>148.77000000000001</v>
      </c>
      <c r="F1109" s="8"/>
    </row>
    <row r="1110" spans="1:6" ht="15.75" hidden="1" thickBot="1" x14ac:dyDescent="0.3">
      <c r="A1110" t="s">
        <v>167</v>
      </c>
      <c r="B1110">
        <v>2015</v>
      </c>
      <c r="C1110" t="s">
        <v>22</v>
      </c>
      <c r="D1110" t="s">
        <v>30</v>
      </c>
      <c r="E1110">
        <v>87.28</v>
      </c>
      <c r="F1110" s="8"/>
    </row>
    <row r="1111" spans="1:6" ht="15.75" hidden="1" thickBot="1" x14ac:dyDescent="0.3">
      <c r="A1111" t="s">
        <v>167</v>
      </c>
      <c r="B1111">
        <v>2015</v>
      </c>
      <c r="C1111" t="s">
        <v>23</v>
      </c>
      <c r="D1111" t="s">
        <v>30</v>
      </c>
      <c r="E1111">
        <v>44.38</v>
      </c>
      <c r="F1111" s="8"/>
    </row>
    <row r="1112" spans="1:6" ht="15.75" hidden="1" thickBot="1" x14ac:dyDescent="0.3">
      <c r="A1112" t="s">
        <v>167</v>
      </c>
      <c r="B1112">
        <v>2015</v>
      </c>
      <c r="C1112" t="s">
        <v>24</v>
      </c>
      <c r="D1112" t="s">
        <v>30</v>
      </c>
      <c r="E1112">
        <v>17.07</v>
      </c>
      <c r="F1112" s="8"/>
    </row>
    <row r="1113" spans="1:6" ht="15.75" hidden="1" thickBot="1" x14ac:dyDescent="0.3">
      <c r="A1113" t="s">
        <v>167</v>
      </c>
      <c r="B1113">
        <v>2015</v>
      </c>
      <c r="C1113" t="s">
        <v>25</v>
      </c>
      <c r="D1113" t="s">
        <v>30</v>
      </c>
      <c r="E1113">
        <v>3.84</v>
      </c>
      <c r="F1113" s="8"/>
    </row>
    <row r="1114" spans="1:6" ht="15.75" hidden="1" thickBot="1" x14ac:dyDescent="0.3">
      <c r="A1114" t="s">
        <v>167</v>
      </c>
      <c r="B1114">
        <v>2015</v>
      </c>
      <c r="C1114" t="s">
        <v>26</v>
      </c>
      <c r="D1114" t="s">
        <v>30</v>
      </c>
      <c r="E1114">
        <v>0.6</v>
      </c>
      <c r="F1114" s="8"/>
    </row>
    <row r="1115" spans="1:6" ht="15.75" hidden="1" thickBot="1" x14ac:dyDescent="0.3">
      <c r="A1115" t="s">
        <v>167</v>
      </c>
      <c r="B1115">
        <v>2015</v>
      </c>
      <c r="C1115" t="s">
        <v>6</v>
      </c>
      <c r="D1115" t="s">
        <v>31</v>
      </c>
      <c r="E1115">
        <v>0</v>
      </c>
      <c r="F1115" s="8"/>
    </row>
    <row r="1116" spans="1:6" ht="15.75" hidden="1" thickBot="1" x14ac:dyDescent="0.3">
      <c r="A1116" t="s">
        <v>167</v>
      </c>
      <c r="B1116">
        <v>2015</v>
      </c>
      <c r="C1116" t="s">
        <v>7</v>
      </c>
      <c r="D1116" t="s">
        <v>31</v>
      </c>
      <c r="E1116">
        <v>0</v>
      </c>
      <c r="F1116" s="8"/>
    </row>
    <row r="1117" spans="1:6" ht="15.75" hidden="1" thickBot="1" x14ac:dyDescent="0.3">
      <c r="A1117" t="s">
        <v>167</v>
      </c>
      <c r="B1117">
        <v>2015</v>
      </c>
      <c r="C1117" t="s">
        <v>8</v>
      </c>
      <c r="D1117" t="s">
        <v>31</v>
      </c>
      <c r="E1117">
        <v>0</v>
      </c>
      <c r="F1117" s="8"/>
    </row>
    <row r="1118" spans="1:6" ht="15.75" hidden="1" thickBot="1" x14ac:dyDescent="0.3">
      <c r="A1118" t="s">
        <v>167</v>
      </c>
      <c r="B1118">
        <v>2015</v>
      </c>
      <c r="C1118" t="s">
        <v>9</v>
      </c>
      <c r="D1118" t="s">
        <v>31</v>
      </c>
      <c r="E1118">
        <v>1459.95</v>
      </c>
      <c r="F1118" s="8"/>
    </row>
    <row r="1119" spans="1:6" ht="15.75" hidden="1" thickBot="1" x14ac:dyDescent="0.3">
      <c r="A1119" t="s">
        <v>167</v>
      </c>
      <c r="B1119">
        <v>2015</v>
      </c>
      <c r="C1119" t="s">
        <v>10</v>
      </c>
      <c r="D1119" t="s">
        <v>31</v>
      </c>
      <c r="E1119">
        <v>337.34</v>
      </c>
      <c r="F1119" s="8"/>
    </row>
    <row r="1120" spans="1:6" ht="15.75" hidden="1" thickBot="1" x14ac:dyDescent="0.3">
      <c r="A1120" t="s">
        <v>167</v>
      </c>
      <c r="B1120">
        <v>2015</v>
      </c>
      <c r="C1120" t="s">
        <v>11</v>
      </c>
      <c r="D1120" t="s">
        <v>31</v>
      </c>
      <c r="E1120">
        <v>233.9</v>
      </c>
      <c r="F1120" s="8"/>
    </row>
    <row r="1121" spans="1:6" ht="15.75" hidden="1" thickBot="1" x14ac:dyDescent="0.3">
      <c r="A1121" t="s">
        <v>167</v>
      </c>
      <c r="B1121">
        <v>2015</v>
      </c>
      <c r="C1121" t="s">
        <v>12</v>
      </c>
      <c r="D1121" t="s">
        <v>31</v>
      </c>
      <c r="E1121">
        <v>328.36</v>
      </c>
      <c r="F1121" s="8"/>
    </row>
    <row r="1122" spans="1:6" ht="15.75" hidden="1" thickBot="1" x14ac:dyDescent="0.3">
      <c r="A1122" t="s">
        <v>167</v>
      </c>
      <c r="B1122">
        <v>2015</v>
      </c>
      <c r="C1122" t="s">
        <v>13</v>
      </c>
      <c r="D1122" t="s">
        <v>31</v>
      </c>
      <c r="E1122">
        <v>329.1</v>
      </c>
      <c r="F1122" s="8"/>
    </row>
    <row r="1123" spans="1:6" ht="15.75" hidden="1" thickBot="1" x14ac:dyDescent="0.3">
      <c r="A1123" t="s">
        <v>167</v>
      </c>
      <c r="B1123">
        <v>2015</v>
      </c>
      <c r="C1123" t="s">
        <v>14</v>
      </c>
      <c r="D1123" t="s">
        <v>31</v>
      </c>
      <c r="E1123">
        <v>201.95</v>
      </c>
      <c r="F1123" s="8"/>
    </row>
    <row r="1124" spans="1:6" ht="15.75" hidden="1" thickBot="1" x14ac:dyDescent="0.3">
      <c r="A1124" t="s">
        <v>167</v>
      </c>
      <c r="B1124">
        <v>2015</v>
      </c>
      <c r="C1124" t="s">
        <v>15</v>
      </c>
      <c r="D1124" t="s">
        <v>31</v>
      </c>
      <c r="E1124">
        <v>209.96</v>
      </c>
      <c r="F1124" s="8"/>
    </row>
    <row r="1125" spans="1:6" ht="15.75" hidden="1" thickBot="1" x14ac:dyDescent="0.3">
      <c r="A1125" t="s">
        <v>167</v>
      </c>
      <c r="B1125">
        <v>2015</v>
      </c>
      <c r="C1125" t="s">
        <v>16</v>
      </c>
      <c r="D1125" t="s">
        <v>31</v>
      </c>
      <c r="E1125">
        <v>201.13</v>
      </c>
      <c r="F1125" s="8"/>
    </row>
    <row r="1126" spans="1:6" ht="15.75" hidden="1" thickBot="1" x14ac:dyDescent="0.3">
      <c r="A1126" t="s">
        <v>167</v>
      </c>
      <c r="B1126">
        <v>2015</v>
      </c>
      <c r="C1126" t="s">
        <v>17</v>
      </c>
      <c r="D1126" t="s">
        <v>31</v>
      </c>
      <c r="E1126">
        <v>154.81</v>
      </c>
      <c r="F1126" s="8"/>
    </row>
    <row r="1127" spans="1:6" ht="15.75" hidden="1" thickBot="1" x14ac:dyDescent="0.3">
      <c r="A1127" t="s">
        <v>167</v>
      </c>
      <c r="B1127">
        <v>2015</v>
      </c>
      <c r="C1127" t="s">
        <v>18</v>
      </c>
      <c r="D1127" t="s">
        <v>31</v>
      </c>
      <c r="E1127">
        <v>102.54</v>
      </c>
      <c r="F1127" s="8"/>
    </row>
    <row r="1128" spans="1:6" ht="15.75" hidden="1" thickBot="1" x14ac:dyDescent="0.3">
      <c r="A1128" t="s">
        <v>167</v>
      </c>
      <c r="B1128">
        <v>2015</v>
      </c>
      <c r="C1128" t="s">
        <v>19</v>
      </c>
      <c r="D1128" t="s">
        <v>31</v>
      </c>
      <c r="E1128">
        <v>61.05</v>
      </c>
      <c r="F1128" s="8"/>
    </row>
    <row r="1129" spans="1:6" ht="15.75" hidden="1" thickBot="1" x14ac:dyDescent="0.3">
      <c r="A1129" t="s">
        <v>167</v>
      </c>
      <c r="B1129">
        <v>2015</v>
      </c>
      <c r="C1129" t="s">
        <v>20</v>
      </c>
      <c r="D1129" t="s">
        <v>31</v>
      </c>
      <c r="E1129">
        <v>32.78</v>
      </c>
      <c r="F1129" s="8"/>
    </row>
    <row r="1130" spans="1:6" ht="15.75" hidden="1" thickBot="1" x14ac:dyDescent="0.3">
      <c r="A1130" t="s">
        <v>167</v>
      </c>
      <c r="B1130">
        <v>2015</v>
      </c>
      <c r="C1130" t="s">
        <v>21</v>
      </c>
      <c r="D1130" t="s">
        <v>31</v>
      </c>
      <c r="E1130">
        <v>17.829999999999998</v>
      </c>
      <c r="F1130" s="8"/>
    </row>
    <row r="1131" spans="1:6" ht="15.75" hidden="1" thickBot="1" x14ac:dyDescent="0.3">
      <c r="A1131" t="s">
        <v>167</v>
      </c>
      <c r="B1131">
        <v>2015</v>
      </c>
      <c r="C1131" t="s">
        <v>22</v>
      </c>
      <c r="D1131" t="s">
        <v>31</v>
      </c>
      <c r="E1131">
        <v>10.39</v>
      </c>
      <c r="F1131" s="8"/>
    </row>
    <row r="1132" spans="1:6" ht="15.75" hidden="1" thickBot="1" x14ac:dyDescent="0.3">
      <c r="A1132" t="s">
        <v>167</v>
      </c>
      <c r="B1132">
        <v>2015</v>
      </c>
      <c r="C1132" t="s">
        <v>23</v>
      </c>
      <c r="D1132" t="s">
        <v>31</v>
      </c>
      <c r="E1132">
        <v>5.07</v>
      </c>
      <c r="F1132" s="8"/>
    </row>
    <row r="1133" spans="1:6" ht="15.75" hidden="1" thickBot="1" x14ac:dyDescent="0.3">
      <c r="A1133" t="s">
        <v>167</v>
      </c>
      <c r="B1133">
        <v>2015</v>
      </c>
      <c r="C1133" t="s">
        <v>24</v>
      </c>
      <c r="D1133" t="s">
        <v>31</v>
      </c>
      <c r="E1133">
        <v>1.91</v>
      </c>
      <c r="F1133" s="8"/>
    </row>
    <row r="1134" spans="1:6" ht="15.75" hidden="1" thickBot="1" x14ac:dyDescent="0.3">
      <c r="A1134" t="s">
        <v>167</v>
      </c>
      <c r="B1134">
        <v>2015</v>
      </c>
      <c r="C1134" t="s">
        <v>25</v>
      </c>
      <c r="D1134" t="s">
        <v>31</v>
      </c>
      <c r="E1134">
        <v>0.39</v>
      </c>
      <c r="F1134" s="8"/>
    </row>
    <row r="1135" spans="1:6" ht="15.75" hidden="1" thickBot="1" x14ac:dyDescent="0.3">
      <c r="A1135" t="s">
        <v>167</v>
      </c>
      <c r="B1135">
        <v>2015</v>
      </c>
      <c r="C1135" t="s">
        <v>26</v>
      </c>
      <c r="D1135" t="s">
        <v>31</v>
      </c>
      <c r="E1135">
        <v>0.06</v>
      </c>
      <c r="F1135" s="8"/>
    </row>
    <row r="1136" spans="1:6" ht="15.75" hidden="1" thickBot="1" x14ac:dyDescent="0.3">
      <c r="A1136" t="s">
        <v>167</v>
      </c>
      <c r="B1136">
        <v>2015</v>
      </c>
      <c r="C1136" t="s">
        <v>6</v>
      </c>
      <c r="D1136" t="s">
        <v>32</v>
      </c>
      <c r="E1136">
        <v>0</v>
      </c>
      <c r="F1136" s="8"/>
    </row>
    <row r="1137" spans="1:6" ht="15.75" hidden="1" thickBot="1" x14ac:dyDescent="0.3">
      <c r="A1137" t="s">
        <v>167</v>
      </c>
      <c r="B1137">
        <v>2015</v>
      </c>
      <c r="C1137" t="s">
        <v>7</v>
      </c>
      <c r="D1137" t="s">
        <v>32</v>
      </c>
      <c r="E1137">
        <v>0</v>
      </c>
      <c r="F1137" s="8"/>
    </row>
    <row r="1138" spans="1:6" ht="15.75" hidden="1" thickBot="1" x14ac:dyDescent="0.3">
      <c r="A1138" t="s">
        <v>167</v>
      </c>
      <c r="B1138">
        <v>2015</v>
      </c>
      <c r="C1138" t="s">
        <v>8</v>
      </c>
      <c r="D1138" t="s">
        <v>32</v>
      </c>
      <c r="E1138">
        <v>0</v>
      </c>
      <c r="F1138" s="8"/>
    </row>
    <row r="1139" spans="1:6" ht="15.75" hidden="1" thickBot="1" x14ac:dyDescent="0.3">
      <c r="A1139" t="s">
        <v>167</v>
      </c>
      <c r="B1139">
        <v>2015</v>
      </c>
      <c r="C1139" t="s">
        <v>9</v>
      </c>
      <c r="D1139" t="s">
        <v>32</v>
      </c>
      <c r="E1139">
        <v>1284.1199999999999</v>
      </c>
      <c r="F1139" s="8"/>
    </row>
    <row r="1140" spans="1:6" ht="15.75" hidden="1" thickBot="1" x14ac:dyDescent="0.3">
      <c r="A1140" t="s">
        <v>167</v>
      </c>
      <c r="B1140">
        <v>2015</v>
      </c>
      <c r="C1140" t="s">
        <v>10</v>
      </c>
      <c r="D1140" t="s">
        <v>32</v>
      </c>
      <c r="E1140">
        <v>1880.01</v>
      </c>
      <c r="F1140" s="8"/>
    </row>
    <row r="1141" spans="1:6" ht="15.75" hidden="1" thickBot="1" x14ac:dyDescent="0.3">
      <c r="A1141" t="s">
        <v>167</v>
      </c>
      <c r="B1141">
        <v>2015</v>
      </c>
      <c r="C1141" t="s">
        <v>11</v>
      </c>
      <c r="D1141" t="s">
        <v>32</v>
      </c>
      <c r="E1141">
        <v>1502.92</v>
      </c>
      <c r="F1141" s="8"/>
    </row>
    <row r="1142" spans="1:6" ht="15.75" hidden="1" thickBot="1" x14ac:dyDescent="0.3">
      <c r="A1142" t="s">
        <v>167</v>
      </c>
      <c r="B1142">
        <v>2015</v>
      </c>
      <c r="C1142" t="s">
        <v>12</v>
      </c>
      <c r="D1142" t="s">
        <v>32</v>
      </c>
      <c r="E1142">
        <v>1293.53</v>
      </c>
      <c r="F1142" s="8"/>
    </row>
    <row r="1143" spans="1:6" ht="15.75" hidden="1" thickBot="1" x14ac:dyDescent="0.3">
      <c r="A1143" t="s">
        <v>167</v>
      </c>
      <c r="B1143">
        <v>2015</v>
      </c>
      <c r="C1143" t="s">
        <v>13</v>
      </c>
      <c r="D1143" t="s">
        <v>32</v>
      </c>
      <c r="E1143">
        <v>1088.24</v>
      </c>
      <c r="F1143" s="8"/>
    </row>
    <row r="1144" spans="1:6" ht="15.75" hidden="1" thickBot="1" x14ac:dyDescent="0.3">
      <c r="A1144" t="s">
        <v>167</v>
      </c>
      <c r="B1144">
        <v>2015</v>
      </c>
      <c r="C1144" t="s">
        <v>14</v>
      </c>
      <c r="D1144" t="s">
        <v>32</v>
      </c>
      <c r="E1144">
        <v>785.72</v>
      </c>
      <c r="F1144" s="8"/>
    </row>
    <row r="1145" spans="1:6" ht="15.75" hidden="1" thickBot="1" x14ac:dyDescent="0.3">
      <c r="A1145" t="s">
        <v>167</v>
      </c>
      <c r="B1145">
        <v>2015</v>
      </c>
      <c r="C1145" t="s">
        <v>15</v>
      </c>
      <c r="D1145" t="s">
        <v>32</v>
      </c>
      <c r="E1145">
        <v>675.21</v>
      </c>
      <c r="F1145" s="8"/>
    </row>
    <row r="1146" spans="1:6" ht="15.75" hidden="1" thickBot="1" x14ac:dyDescent="0.3">
      <c r="A1146" t="s">
        <v>167</v>
      </c>
      <c r="B1146">
        <v>2015</v>
      </c>
      <c r="C1146" t="s">
        <v>16</v>
      </c>
      <c r="D1146" t="s">
        <v>32</v>
      </c>
      <c r="E1146">
        <v>503.74</v>
      </c>
      <c r="F1146" s="8"/>
    </row>
    <row r="1147" spans="1:6" ht="15.75" hidden="1" thickBot="1" x14ac:dyDescent="0.3">
      <c r="A1147" t="s">
        <v>167</v>
      </c>
      <c r="B1147">
        <v>2015</v>
      </c>
      <c r="C1147" t="s">
        <v>17</v>
      </c>
      <c r="D1147" t="s">
        <v>32</v>
      </c>
      <c r="E1147">
        <v>344.85</v>
      </c>
      <c r="F1147" s="8"/>
    </row>
    <row r="1148" spans="1:6" ht="15.75" hidden="1" thickBot="1" x14ac:dyDescent="0.3">
      <c r="A1148" t="s">
        <v>167</v>
      </c>
      <c r="B1148">
        <v>2015</v>
      </c>
      <c r="C1148" t="s">
        <v>18</v>
      </c>
      <c r="D1148" t="s">
        <v>32</v>
      </c>
      <c r="E1148">
        <v>207.13</v>
      </c>
      <c r="F1148" s="8"/>
    </row>
    <row r="1149" spans="1:6" ht="15.75" hidden="1" thickBot="1" x14ac:dyDescent="0.3">
      <c r="A1149" t="s">
        <v>167</v>
      </c>
      <c r="B1149">
        <v>2015</v>
      </c>
      <c r="C1149" t="s">
        <v>19</v>
      </c>
      <c r="D1149" t="s">
        <v>32</v>
      </c>
      <c r="E1149">
        <v>114.58</v>
      </c>
      <c r="F1149" s="8"/>
    </row>
    <row r="1150" spans="1:6" ht="15.75" hidden="1" thickBot="1" x14ac:dyDescent="0.3">
      <c r="A1150" t="s">
        <v>167</v>
      </c>
      <c r="B1150">
        <v>2015</v>
      </c>
      <c r="C1150" t="s">
        <v>20</v>
      </c>
      <c r="D1150" t="s">
        <v>32</v>
      </c>
      <c r="E1150">
        <v>63.01</v>
      </c>
      <c r="F1150" s="8"/>
    </row>
    <row r="1151" spans="1:6" ht="15.75" hidden="1" thickBot="1" x14ac:dyDescent="0.3">
      <c r="A1151" t="s">
        <v>167</v>
      </c>
      <c r="B1151">
        <v>2015</v>
      </c>
      <c r="C1151" t="s">
        <v>21</v>
      </c>
      <c r="D1151" t="s">
        <v>32</v>
      </c>
      <c r="E1151">
        <v>33.81</v>
      </c>
      <c r="F1151" s="8"/>
    </row>
    <row r="1152" spans="1:6" ht="15.75" hidden="1" thickBot="1" x14ac:dyDescent="0.3">
      <c r="A1152" t="s">
        <v>167</v>
      </c>
      <c r="B1152">
        <v>2015</v>
      </c>
      <c r="C1152" t="s">
        <v>22</v>
      </c>
      <c r="D1152" t="s">
        <v>32</v>
      </c>
      <c r="E1152">
        <v>18.11</v>
      </c>
      <c r="F1152" s="8"/>
    </row>
    <row r="1153" spans="1:6" ht="15.75" hidden="1" thickBot="1" x14ac:dyDescent="0.3">
      <c r="A1153" t="s">
        <v>167</v>
      </c>
      <c r="B1153">
        <v>2015</v>
      </c>
      <c r="C1153" t="s">
        <v>23</v>
      </c>
      <c r="D1153" t="s">
        <v>32</v>
      </c>
      <c r="E1153">
        <v>9.14</v>
      </c>
      <c r="F1153" s="8"/>
    </row>
    <row r="1154" spans="1:6" ht="15.75" hidden="1" thickBot="1" x14ac:dyDescent="0.3">
      <c r="A1154" t="s">
        <v>167</v>
      </c>
      <c r="B1154">
        <v>2015</v>
      </c>
      <c r="C1154" t="s">
        <v>24</v>
      </c>
      <c r="D1154" t="s">
        <v>32</v>
      </c>
      <c r="E1154">
        <v>3.37</v>
      </c>
      <c r="F1154" s="8"/>
    </row>
    <row r="1155" spans="1:6" ht="15.75" hidden="1" thickBot="1" x14ac:dyDescent="0.3">
      <c r="A1155" t="s">
        <v>167</v>
      </c>
      <c r="B1155">
        <v>2015</v>
      </c>
      <c r="C1155" t="s">
        <v>25</v>
      </c>
      <c r="D1155" t="s">
        <v>32</v>
      </c>
      <c r="E1155">
        <v>0.66</v>
      </c>
      <c r="F1155" s="8"/>
    </row>
    <row r="1156" spans="1:6" ht="15.75" hidden="1" thickBot="1" x14ac:dyDescent="0.3">
      <c r="A1156" t="s">
        <v>167</v>
      </c>
      <c r="B1156">
        <v>2015</v>
      </c>
      <c r="C1156" t="s">
        <v>26</v>
      </c>
      <c r="D1156" t="s">
        <v>32</v>
      </c>
      <c r="E1156">
        <v>0.09</v>
      </c>
      <c r="F1156" s="8"/>
    </row>
    <row r="1157" spans="1:6" ht="15.75" hidden="1" thickBot="1" x14ac:dyDescent="0.3">
      <c r="A1157" t="s">
        <v>167</v>
      </c>
      <c r="B1157">
        <v>2015</v>
      </c>
      <c r="C1157" t="s">
        <v>6</v>
      </c>
      <c r="D1157" t="s">
        <v>33</v>
      </c>
      <c r="E1157">
        <v>0</v>
      </c>
      <c r="F1157" s="8"/>
    </row>
    <row r="1158" spans="1:6" ht="15.75" hidden="1" thickBot="1" x14ac:dyDescent="0.3">
      <c r="A1158" t="s">
        <v>167</v>
      </c>
      <c r="B1158">
        <v>2015</v>
      </c>
      <c r="C1158" t="s">
        <v>7</v>
      </c>
      <c r="D1158" t="s">
        <v>33</v>
      </c>
      <c r="E1158">
        <v>0</v>
      </c>
      <c r="F1158" s="8"/>
    </row>
    <row r="1159" spans="1:6" ht="15.75" hidden="1" thickBot="1" x14ac:dyDescent="0.3">
      <c r="A1159" t="s">
        <v>167</v>
      </c>
      <c r="B1159">
        <v>2015</v>
      </c>
      <c r="C1159" t="s">
        <v>8</v>
      </c>
      <c r="D1159" t="s">
        <v>33</v>
      </c>
      <c r="E1159">
        <v>0</v>
      </c>
      <c r="F1159" s="8"/>
    </row>
    <row r="1160" spans="1:6" ht="15.75" hidden="1" thickBot="1" x14ac:dyDescent="0.3">
      <c r="A1160" t="s">
        <v>167</v>
      </c>
      <c r="B1160">
        <v>2015</v>
      </c>
      <c r="C1160" t="s">
        <v>9</v>
      </c>
      <c r="D1160" t="s">
        <v>33</v>
      </c>
      <c r="E1160">
        <v>187.17</v>
      </c>
      <c r="F1160" s="8"/>
    </row>
    <row r="1161" spans="1:6" ht="15.75" hidden="1" thickBot="1" x14ac:dyDescent="0.3">
      <c r="A1161" t="s">
        <v>167</v>
      </c>
      <c r="B1161">
        <v>2015</v>
      </c>
      <c r="C1161" t="s">
        <v>10</v>
      </c>
      <c r="D1161" t="s">
        <v>33</v>
      </c>
      <c r="E1161">
        <v>1021.03</v>
      </c>
      <c r="F1161" s="8"/>
    </row>
    <row r="1162" spans="1:6" ht="15.75" hidden="1" thickBot="1" x14ac:dyDescent="0.3">
      <c r="A1162" t="s">
        <v>167</v>
      </c>
      <c r="B1162">
        <v>2015</v>
      </c>
      <c r="C1162" t="s">
        <v>11</v>
      </c>
      <c r="D1162" t="s">
        <v>33</v>
      </c>
      <c r="E1162">
        <v>1123.48</v>
      </c>
      <c r="F1162" s="8"/>
    </row>
    <row r="1163" spans="1:6" ht="15.75" hidden="1" thickBot="1" x14ac:dyDescent="0.3">
      <c r="A1163" t="s">
        <v>167</v>
      </c>
      <c r="B1163">
        <v>2015</v>
      </c>
      <c r="C1163" t="s">
        <v>12</v>
      </c>
      <c r="D1163" t="s">
        <v>33</v>
      </c>
      <c r="E1163">
        <v>949.31</v>
      </c>
      <c r="F1163" s="8"/>
    </row>
    <row r="1164" spans="1:6" ht="15.75" hidden="1" thickBot="1" x14ac:dyDescent="0.3">
      <c r="A1164" t="s">
        <v>167</v>
      </c>
      <c r="B1164">
        <v>2015</v>
      </c>
      <c r="C1164" t="s">
        <v>13</v>
      </c>
      <c r="D1164" t="s">
        <v>33</v>
      </c>
      <c r="E1164">
        <v>779.91</v>
      </c>
      <c r="F1164" s="8"/>
    </row>
    <row r="1165" spans="1:6" ht="15.75" hidden="1" thickBot="1" x14ac:dyDescent="0.3">
      <c r="A1165" t="s">
        <v>167</v>
      </c>
      <c r="B1165">
        <v>2015</v>
      </c>
      <c r="C1165" t="s">
        <v>14</v>
      </c>
      <c r="D1165" t="s">
        <v>33</v>
      </c>
      <c r="E1165">
        <v>606.25</v>
      </c>
      <c r="F1165" s="8"/>
    </row>
    <row r="1166" spans="1:6" ht="15.75" hidden="1" thickBot="1" x14ac:dyDescent="0.3">
      <c r="A1166" t="s">
        <v>167</v>
      </c>
      <c r="B1166">
        <v>2015</v>
      </c>
      <c r="C1166" t="s">
        <v>15</v>
      </c>
      <c r="D1166" t="s">
        <v>33</v>
      </c>
      <c r="E1166">
        <v>533.94000000000005</v>
      </c>
      <c r="F1166" s="8"/>
    </row>
    <row r="1167" spans="1:6" ht="15.75" hidden="1" thickBot="1" x14ac:dyDescent="0.3">
      <c r="A1167" t="s">
        <v>167</v>
      </c>
      <c r="B1167">
        <v>2015</v>
      </c>
      <c r="C1167" t="s">
        <v>16</v>
      </c>
      <c r="D1167" t="s">
        <v>33</v>
      </c>
      <c r="E1167">
        <v>458.76</v>
      </c>
      <c r="F1167" s="8"/>
    </row>
    <row r="1168" spans="1:6" ht="15.75" hidden="1" thickBot="1" x14ac:dyDescent="0.3">
      <c r="A1168" t="s">
        <v>167</v>
      </c>
      <c r="B1168">
        <v>2015</v>
      </c>
      <c r="C1168" t="s">
        <v>17</v>
      </c>
      <c r="D1168" t="s">
        <v>33</v>
      </c>
      <c r="E1168">
        <v>361.8</v>
      </c>
      <c r="F1168" s="8"/>
    </row>
    <row r="1169" spans="1:37" ht="15.75" hidden="1" thickBot="1" x14ac:dyDescent="0.3">
      <c r="A1169" t="s">
        <v>167</v>
      </c>
      <c r="B1169">
        <v>2015</v>
      </c>
      <c r="C1169" t="s">
        <v>18</v>
      </c>
      <c r="D1169" t="s">
        <v>33</v>
      </c>
      <c r="E1169">
        <v>267.07</v>
      </c>
      <c r="F1169" s="8"/>
    </row>
    <row r="1170" spans="1:37" ht="15.75" hidden="1" thickBot="1" x14ac:dyDescent="0.3">
      <c r="A1170" t="s">
        <v>167</v>
      </c>
      <c r="B1170">
        <v>2015</v>
      </c>
      <c r="C1170" t="s">
        <v>19</v>
      </c>
      <c r="D1170" t="s">
        <v>33</v>
      </c>
      <c r="E1170">
        <v>157.37</v>
      </c>
      <c r="F1170" s="8"/>
    </row>
    <row r="1171" spans="1:37" ht="15.75" hidden="1" thickBot="1" x14ac:dyDescent="0.3">
      <c r="A1171" t="s">
        <v>167</v>
      </c>
      <c r="B1171">
        <v>2015</v>
      </c>
      <c r="C1171" t="s">
        <v>20</v>
      </c>
      <c r="D1171" t="s">
        <v>33</v>
      </c>
      <c r="E1171">
        <v>77.489999999999995</v>
      </c>
      <c r="F1171" s="8"/>
    </row>
    <row r="1172" spans="1:37" ht="15.75" hidden="1" thickBot="1" x14ac:dyDescent="0.3">
      <c r="A1172" t="s">
        <v>167</v>
      </c>
      <c r="B1172">
        <v>2015</v>
      </c>
      <c r="C1172" t="s">
        <v>21</v>
      </c>
      <c r="D1172" t="s">
        <v>33</v>
      </c>
      <c r="E1172">
        <v>35.89</v>
      </c>
      <c r="F1172" s="8"/>
    </row>
    <row r="1173" spans="1:37" ht="15.75" hidden="1" thickBot="1" x14ac:dyDescent="0.3">
      <c r="A1173" t="s">
        <v>167</v>
      </c>
      <c r="B1173">
        <v>2015</v>
      </c>
      <c r="C1173" t="s">
        <v>22</v>
      </c>
      <c r="D1173" t="s">
        <v>33</v>
      </c>
      <c r="E1173">
        <v>16.23</v>
      </c>
      <c r="F1173" s="8"/>
    </row>
    <row r="1174" spans="1:37" ht="15.75" hidden="1" thickBot="1" x14ac:dyDescent="0.3">
      <c r="A1174" t="s">
        <v>167</v>
      </c>
      <c r="B1174">
        <v>2015</v>
      </c>
      <c r="C1174" t="s">
        <v>23</v>
      </c>
      <c r="D1174" t="s">
        <v>33</v>
      </c>
      <c r="E1174">
        <v>7.33</v>
      </c>
      <c r="F1174" s="8"/>
    </row>
    <row r="1175" spans="1:37" ht="15.75" hidden="1" thickBot="1" x14ac:dyDescent="0.3">
      <c r="A1175" t="s">
        <v>167</v>
      </c>
      <c r="B1175">
        <v>2015</v>
      </c>
      <c r="C1175" t="s">
        <v>24</v>
      </c>
      <c r="D1175" t="s">
        <v>33</v>
      </c>
      <c r="E1175">
        <v>2.66</v>
      </c>
      <c r="F1175" s="8"/>
    </row>
    <row r="1176" spans="1:37" ht="15.75" hidden="1" thickBot="1" x14ac:dyDescent="0.3">
      <c r="A1176" t="s">
        <v>167</v>
      </c>
      <c r="B1176">
        <v>2015</v>
      </c>
      <c r="C1176" t="s">
        <v>25</v>
      </c>
      <c r="D1176" t="s">
        <v>33</v>
      </c>
      <c r="E1176">
        <v>0.44</v>
      </c>
      <c r="F1176" s="8"/>
    </row>
    <row r="1177" spans="1:37" ht="15.75" hidden="1" thickBot="1" x14ac:dyDescent="0.3">
      <c r="A1177" t="s">
        <v>167</v>
      </c>
      <c r="B1177">
        <v>2015</v>
      </c>
      <c r="C1177" t="s">
        <v>26</v>
      </c>
      <c r="D1177" t="s">
        <v>33</v>
      </c>
      <c r="E1177">
        <v>0.05</v>
      </c>
      <c r="F1177" s="12"/>
    </row>
    <row r="1178" spans="1:37" ht="15.75" thickBot="1" x14ac:dyDescent="0.3">
      <c r="A1178" t="s">
        <v>167</v>
      </c>
      <c r="B1178">
        <v>2020</v>
      </c>
      <c r="C1178" t="s">
        <v>6</v>
      </c>
      <c r="D1178" t="s">
        <v>27</v>
      </c>
      <c r="E1178">
        <v>4342.43</v>
      </c>
      <c r="F1178" s="4">
        <f t="shared" ref="F1178" si="263">E1178+E1179+E1180+E1202+E1223+E1244+E1265+E1286+E1307</f>
        <v>17525.390000000003</v>
      </c>
      <c r="G1178" s="17">
        <f t="shared" ref="G1178:G1184" si="264">F1178/1000</f>
        <v>17.525390000000002</v>
      </c>
      <c r="H1178" s="18" t="s">
        <v>97</v>
      </c>
      <c r="I1178" s="17">
        <f t="shared" ref="I1178" si="265">E1178+E1179+E1180</f>
        <v>13148.32</v>
      </c>
      <c r="J1178" s="19">
        <f t="shared" ref="J1178:J1184" si="266">I1178/1000</f>
        <v>13.14832</v>
      </c>
      <c r="K1178" s="18" t="s">
        <v>75</v>
      </c>
      <c r="M1178" s="17">
        <f t="shared" ref="M1178" si="267">G1178</f>
        <v>17.525390000000002</v>
      </c>
      <c r="N1178" s="19">
        <f t="shared" ref="N1178" si="268">J1193+J1194+J1195</f>
        <v>5.40212</v>
      </c>
      <c r="O1178" s="19">
        <f t="shared" ref="O1178" si="269">J1196+J1197</f>
        <v>10.911100000000001</v>
      </c>
      <c r="P1178" s="19">
        <f t="shared" ref="P1178" si="270">J1198</f>
        <v>18.460459999999998</v>
      </c>
      <c r="Q1178" s="18">
        <f t="shared" ref="Q1178" si="271">O1178/N1178</f>
        <v>2.0197811229665392</v>
      </c>
      <c r="R1178" s="5">
        <f t="shared" ref="R1178" si="272">J1178</f>
        <v>13.14832</v>
      </c>
      <c r="S1178" s="6">
        <f>J1179+J1180+J1181+J1186+J1187+J1188</f>
        <v>19.685020000000002</v>
      </c>
      <c r="T1178" s="6">
        <f>J1182+J1183+J1189+J1190</f>
        <v>19.465730000000001</v>
      </c>
      <c r="U1178" s="6"/>
      <c r="V1178" s="7">
        <f t="shared" ref="V1178" si="273">T1178/S1178</f>
        <v>0.98886005703829605</v>
      </c>
      <c r="W1178" s="5">
        <f>J1178</f>
        <v>13.14832</v>
      </c>
      <c r="X1178" s="6">
        <f>J1179+J1180+J1181</f>
        <v>16.394180000000002</v>
      </c>
      <c r="Y1178" s="6">
        <f>J1182+J1183</f>
        <v>18.56222</v>
      </c>
      <c r="Z1178" s="6">
        <f>J1184</f>
        <v>4.1943499999999982</v>
      </c>
      <c r="AA1178" s="7">
        <f>Y1178/X1178</f>
        <v>1.1322444916427659</v>
      </c>
      <c r="AB1178" s="5">
        <f>G1178</f>
        <v>17.525390000000002</v>
      </c>
      <c r="AC1178" s="6">
        <f>G1179+G1180+G1181</f>
        <v>13.627000000000001</v>
      </c>
      <c r="AD1178" s="6">
        <f>G1182+G1183</f>
        <v>16.95233</v>
      </c>
      <c r="AE1178" s="6">
        <f>G1184</f>
        <v>4.1943499999999982</v>
      </c>
      <c r="AF1178" s="7">
        <f>AD1178/AC1178</f>
        <v>1.2440250972334335</v>
      </c>
      <c r="AG1178" s="5">
        <f>G1178</f>
        <v>17.525390000000002</v>
      </c>
      <c r="AH1178" s="6">
        <f>G1179+G1180+G1181+G1182</f>
        <v>23.387479999999996</v>
      </c>
      <c r="AI1178" s="6">
        <f>+G1183</f>
        <v>7.1918500000000023</v>
      </c>
      <c r="AJ1178" s="6">
        <f>G1184</f>
        <v>4.1943499999999982</v>
      </c>
      <c r="AK1178" s="7">
        <f>AI1178/AH1178</f>
        <v>0.30750854730821803</v>
      </c>
    </row>
    <row r="1179" spans="1:37" ht="15.75" hidden="1" thickBot="1" x14ac:dyDescent="0.3">
      <c r="A1179" t="s">
        <v>167</v>
      </c>
      <c r="B1179">
        <v>2020</v>
      </c>
      <c r="C1179" t="s">
        <v>7</v>
      </c>
      <c r="D1179" t="s">
        <v>27</v>
      </c>
      <c r="E1179">
        <v>4346.0200000000004</v>
      </c>
      <c r="F1179" s="8">
        <f t="shared" ref="F1179" si="274">E1203+E1204+E1205+E1206+E1207+E1208+E1209+E1210+E1211+E1224+E1225+E1226+E1227+E1228+E1229+E1230+E1231+E1232</f>
        <v>4307.18</v>
      </c>
      <c r="G1179" s="5">
        <f t="shared" si="264"/>
        <v>4.3071800000000007</v>
      </c>
      <c r="H1179" s="7" t="s">
        <v>43</v>
      </c>
      <c r="I1179" s="5">
        <f t="shared" ref="I1179" si="275">E1202+E1203+E1204+E1205+E1206+E1207+E1208+E1209+E1210+E1211+E1223+E1224+E1225+E1226+E1227+E1228+E1229+E1230+E1231+E1232</f>
        <v>4499.55</v>
      </c>
      <c r="J1179" s="6">
        <f t="shared" si="266"/>
        <v>4.4995500000000002</v>
      </c>
      <c r="K1179" s="7" t="s">
        <v>43</v>
      </c>
      <c r="M1179" s="5"/>
      <c r="N1179" s="6"/>
      <c r="O1179" s="6"/>
      <c r="P1179" s="6"/>
      <c r="Q1179" s="7"/>
      <c r="R1179" s="5"/>
      <c r="S1179" s="6"/>
      <c r="T1179" s="6"/>
      <c r="U1179" s="6"/>
      <c r="V1179" s="6"/>
      <c r="W1179" s="5"/>
      <c r="X1179" s="6"/>
      <c r="Y1179" s="6"/>
      <c r="Z1179" s="6"/>
      <c r="AA1179" s="6"/>
      <c r="AB1179" s="5"/>
      <c r="AC1179" s="6"/>
      <c r="AD1179" s="6"/>
      <c r="AE1179" s="6"/>
      <c r="AF1179" s="6"/>
      <c r="AG1179" s="5"/>
      <c r="AH1179" s="6"/>
      <c r="AI1179" s="6"/>
      <c r="AJ1179" s="6"/>
      <c r="AK1179" s="7"/>
    </row>
    <row r="1180" spans="1:37" ht="15.75" hidden="1" thickBot="1" x14ac:dyDescent="0.3">
      <c r="A1180" t="s">
        <v>167</v>
      </c>
      <c r="B1180">
        <v>2020</v>
      </c>
      <c r="C1180" t="s">
        <v>8</v>
      </c>
      <c r="D1180" t="s">
        <v>27</v>
      </c>
      <c r="E1180">
        <v>4459.87</v>
      </c>
      <c r="F1180" s="8">
        <f t="shared" ref="F1180" si="276">E1245+E1246+E1247+E1248+E1249+E1250+E1251+E1252+E1253</f>
        <v>7074.82</v>
      </c>
      <c r="G1180" s="5">
        <f t="shared" si="264"/>
        <v>7.0748199999999999</v>
      </c>
      <c r="H1180" s="7" t="s">
        <v>30</v>
      </c>
      <c r="I1180" s="5">
        <f t="shared" ref="I1180" si="277">E1244+E1245+E1246+E1247+E1248+E1249+E1250+E1251+E1252+E1253</f>
        <v>8156.380000000001</v>
      </c>
      <c r="J1180" s="6">
        <f t="shared" si="266"/>
        <v>8.1563800000000004</v>
      </c>
      <c r="K1180" s="7" t="s">
        <v>30</v>
      </c>
      <c r="M1180" s="5"/>
      <c r="N1180" s="6"/>
      <c r="O1180" s="6"/>
      <c r="P1180" s="6"/>
      <c r="Q1180" s="7"/>
      <c r="R1180" s="5"/>
      <c r="S1180" s="6"/>
      <c r="T1180" s="6"/>
      <c r="U1180" s="6"/>
      <c r="V1180" s="6"/>
      <c r="W1180" s="5"/>
      <c r="X1180" s="6"/>
      <c r="Y1180" s="6"/>
      <c r="Z1180" s="6"/>
      <c r="AA1180" s="6"/>
      <c r="AB1180" s="5"/>
      <c r="AC1180" s="6"/>
      <c r="AD1180" s="6"/>
      <c r="AE1180" s="6"/>
      <c r="AF1180" s="6"/>
      <c r="AG1180" s="5"/>
      <c r="AH1180" s="6"/>
      <c r="AI1180" s="6"/>
      <c r="AJ1180" s="6"/>
      <c r="AK1180" s="7"/>
    </row>
    <row r="1181" spans="1:37" ht="15.75" hidden="1" thickBot="1" x14ac:dyDescent="0.3">
      <c r="A1181" t="s">
        <v>167</v>
      </c>
      <c r="B1181">
        <v>2020</v>
      </c>
      <c r="C1181" t="s">
        <v>9</v>
      </c>
      <c r="D1181" t="s">
        <v>27</v>
      </c>
      <c r="E1181">
        <v>0</v>
      </c>
      <c r="F1181" s="8">
        <f t="shared" ref="F1181" si="278">E1266+E1267+E1268+E1269+E1270+E1271+E1272+E1273+E1274</f>
        <v>2244.9999999999995</v>
      </c>
      <c r="G1181" s="5">
        <f t="shared" si="264"/>
        <v>2.2449999999999997</v>
      </c>
      <c r="H1181" s="7" t="s">
        <v>44</v>
      </c>
      <c r="I1181" s="5">
        <f t="shared" ref="I1181" si="279">E1265+E1266+E1267+E1268+E1269+E1270+E1271+E1272+E1273+E1274</f>
        <v>3738.2499999999995</v>
      </c>
      <c r="J1181" s="6">
        <f t="shared" si="266"/>
        <v>3.7382499999999994</v>
      </c>
      <c r="K1181" s="7" t="s">
        <v>44</v>
      </c>
      <c r="M1181" s="5"/>
      <c r="N1181" s="6"/>
      <c r="O1181" s="6"/>
      <c r="P1181" s="6"/>
      <c r="Q1181" s="7"/>
      <c r="R1181" s="5"/>
      <c r="S1181" s="6"/>
      <c r="T1181" s="6"/>
      <c r="U1181" s="6"/>
      <c r="V1181" s="6"/>
      <c r="W1181" s="5"/>
      <c r="X1181" s="6"/>
      <c r="Y1181" s="6"/>
      <c r="Z1181" s="6"/>
      <c r="AA1181" s="6"/>
      <c r="AB1181" s="5"/>
      <c r="AC1181" s="6"/>
      <c r="AD1181" s="6"/>
      <c r="AE1181" s="6"/>
      <c r="AF1181" s="6"/>
      <c r="AG1181" s="5"/>
      <c r="AH1181" s="6"/>
      <c r="AI1181" s="6"/>
      <c r="AJ1181" s="6"/>
      <c r="AK1181" s="7"/>
    </row>
    <row r="1182" spans="1:37" ht="15.75" hidden="1" thickBot="1" x14ac:dyDescent="0.3">
      <c r="A1182" t="s">
        <v>167</v>
      </c>
      <c r="B1182">
        <v>2020</v>
      </c>
      <c r="C1182" t="s">
        <v>10</v>
      </c>
      <c r="D1182" t="s">
        <v>27</v>
      </c>
      <c r="E1182">
        <v>0</v>
      </c>
      <c r="F1182" s="8">
        <f t="shared" ref="F1182" si="280">+E1287+E1288+E1289+E1290+E1291+E1292+E1293+E1294+E1295</f>
        <v>9760.4799999999977</v>
      </c>
      <c r="G1182" s="5">
        <f t="shared" si="264"/>
        <v>9.7604799999999976</v>
      </c>
      <c r="H1182" s="7" t="s">
        <v>45</v>
      </c>
      <c r="I1182" s="5">
        <f t="shared" ref="I1182" si="281">E1286+E1287+E1288+E1289+E1290+E1291+E1292+E1293+E1294+E1295</f>
        <v>11165.309999999998</v>
      </c>
      <c r="J1182" s="6">
        <f t="shared" si="266"/>
        <v>11.165309999999998</v>
      </c>
      <c r="K1182" s="7" t="s">
        <v>45</v>
      </c>
      <c r="M1182" s="5"/>
      <c r="N1182" s="6"/>
      <c r="O1182" s="6"/>
      <c r="P1182" s="6"/>
      <c r="Q1182" s="7"/>
      <c r="R1182" s="5"/>
      <c r="S1182" s="6"/>
      <c r="T1182" s="6"/>
      <c r="U1182" s="6"/>
      <c r="V1182" s="6"/>
      <c r="W1182" s="5"/>
      <c r="X1182" s="6"/>
      <c r="Y1182" s="6"/>
      <c r="Z1182" s="6"/>
      <c r="AA1182" s="6"/>
      <c r="AB1182" s="5"/>
      <c r="AC1182" s="6"/>
      <c r="AD1182" s="6"/>
      <c r="AE1182" s="6"/>
      <c r="AF1182" s="6"/>
      <c r="AG1182" s="5"/>
      <c r="AH1182" s="6"/>
      <c r="AI1182" s="6"/>
      <c r="AJ1182" s="6"/>
      <c r="AK1182" s="7"/>
    </row>
    <row r="1183" spans="1:37" ht="15.75" hidden="1" thickBot="1" x14ac:dyDescent="0.3">
      <c r="A1183" t="s">
        <v>167</v>
      </c>
      <c r="B1183">
        <v>2020</v>
      </c>
      <c r="C1183" t="s">
        <v>11</v>
      </c>
      <c r="D1183" t="s">
        <v>27</v>
      </c>
      <c r="E1183">
        <v>0</v>
      </c>
      <c r="F1183" s="8">
        <f t="shared" ref="F1183" si="282">E1308+E1309+E1310+E1311+E1312+E1313+E1314+E1315+E1316</f>
        <v>7191.8500000000022</v>
      </c>
      <c r="G1183" s="5">
        <f t="shared" si="264"/>
        <v>7.1918500000000023</v>
      </c>
      <c r="H1183" s="7" t="s">
        <v>46</v>
      </c>
      <c r="I1183" s="5">
        <f t="shared" ref="I1183" si="283">E1307+E1308+E1309+E1310+E1311+E1312+E1313+E1314+E1315+E1316</f>
        <v>7396.9100000000017</v>
      </c>
      <c r="J1183" s="6">
        <f t="shared" si="266"/>
        <v>7.3969100000000019</v>
      </c>
      <c r="K1183" s="7" t="s">
        <v>46</v>
      </c>
      <c r="M1183" s="5"/>
      <c r="N1183" s="6"/>
      <c r="O1183" s="6"/>
      <c r="P1183" s="6"/>
      <c r="Q1183" s="7"/>
      <c r="R1183" s="5"/>
      <c r="S1183" s="6"/>
      <c r="T1183" s="6"/>
      <c r="U1183" s="6"/>
      <c r="V1183" s="6"/>
      <c r="W1183" s="5"/>
      <c r="X1183" s="6"/>
      <c r="Y1183" s="6"/>
      <c r="Z1183" s="6"/>
      <c r="AA1183" s="6"/>
      <c r="AB1183" s="5"/>
      <c r="AC1183" s="6"/>
      <c r="AD1183" s="6"/>
      <c r="AE1183" s="6"/>
      <c r="AF1183" s="6"/>
      <c r="AG1183" s="5"/>
      <c r="AH1183" s="6"/>
      <c r="AI1183" s="6"/>
      <c r="AJ1183" s="6"/>
      <c r="AK1183" s="7"/>
    </row>
    <row r="1184" spans="1:37" ht="15.75" hidden="1" thickBot="1" x14ac:dyDescent="0.3">
      <c r="A1184" t="s">
        <v>167</v>
      </c>
      <c r="B1184">
        <v>2020</v>
      </c>
      <c r="C1184" t="s">
        <v>12</v>
      </c>
      <c r="D1184" t="s">
        <v>27</v>
      </c>
      <c r="E1184">
        <v>0</v>
      </c>
      <c r="F1184" s="8">
        <f t="shared" ref="F1184" si="284">E1212+E1213+E1214+E1215+E1216+E1217+E1218+E1219+E1233+E1234+E1235+E1236+E1237+E1238+E1239+E1240+E1254+E1255+E1256+E1257+E1258+E1259+E1260+E1261+E1275+E1276+E1277+E1278+E1279+E1280+E1281+E1282+E1296+E1297+E1298+E1299+E1300+E1301+E1302+E1303+E1317+E1318+E1319+E1320+E1321+E1322+E1323+E1324</f>
        <v>4194.3499999999985</v>
      </c>
      <c r="G1184" s="9">
        <f t="shared" si="264"/>
        <v>4.1943499999999982</v>
      </c>
      <c r="H1184" s="11" t="s">
        <v>98</v>
      </c>
      <c r="I1184" s="9">
        <f t="shared" ref="I1184" si="285">E1212+E1213+E1214+E1215+E1216+E1217+E1218+E1219+E1233+E1234+E1235+E1236+E1237+E1238+E1239+E1240+E1254+E1255+E1256+E1257+E1258+E1259+E1260+E1261+E1275+E1276+E1277+E1278+E1279+E1280+E1281+E1282+E1296+E1297+E1298+E1299+E1300+E1301+E1302+E1303+E1317+E1318+E1319+E1320+E1321+E1322+E1323+E1324</f>
        <v>4194.3499999999985</v>
      </c>
      <c r="J1184" s="10">
        <f t="shared" si="266"/>
        <v>4.1943499999999982</v>
      </c>
      <c r="K1184" s="11" t="s">
        <v>98</v>
      </c>
      <c r="M1184" s="9"/>
      <c r="N1184" s="10"/>
      <c r="O1184" s="10"/>
      <c r="P1184" s="10"/>
      <c r="Q1184" s="11"/>
      <c r="R1184" s="9"/>
      <c r="S1184" s="10"/>
      <c r="T1184" s="10"/>
      <c r="U1184" s="10"/>
      <c r="V1184" s="10"/>
      <c r="W1184" s="9"/>
      <c r="X1184" s="10"/>
      <c r="Y1184" s="10"/>
      <c r="Z1184" s="10"/>
      <c r="AA1184" s="10"/>
      <c r="AB1184" s="9"/>
      <c r="AC1184" s="10"/>
      <c r="AD1184" s="10"/>
      <c r="AE1184" s="10"/>
      <c r="AF1184" s="10"/>
      <c r="AG1184" s="9"/>
      <c r="AH1184" s="10"/>
      <c r="AI1184" s="10"/>
      <c r="AJ1184" s="10"/>
      <c r="AK1184" s="11"/>
    </row>
    <row r="1185" spans="1:11" ht="15.75" hidden="1" thickBot="1" x14ac:dyDescent="0.3">
      <c r="A1185" t="s">
        <v>167</v>
      </c>
      <c r="B1185">
        <v>2020</v>
      </c>
      <c r="C1185" t="s">
        <v>13</v>
      </c>
      <c r="D1185" t="s">
        <v>27</v>
      </c>
      <c r="E1185">
        <v>0</v>
      </c>
      <c r="F1185" s="8"/>
    </row>
    <row r="1186" spans="1:11" ht="15.75" hidden="1" thickBot="1" x14ac:dyDescent="0.3">
      <c r="A1186" t="s">
        <v>167</v>
      </c>
      <c r="B1186">
        <v>2020</v>
      </c>
      <c r="C1186" t="s">
        <v>14</v>
      </c>
      <c r="D1186" t="s">
        <v>27</v>
      </c>
      <c r="E1186">
        <v>0</v>
      </c>
      <c r="F1186" s="8"/>
      <c r="H1186" s="20" t="s">
        <v>62</v>
      </c>
      <c r="I1186" s="19">
        <f t="shared" ref="I1186" si="286">E1212+E1213+E1214+E1215+E1216+E1217+E1218+E1219+E1233+E1234+E1235+E1236+E1237+E1238+E1239+E1240</f>
        <v>1856.5200000000002</v>
      </c>
      <c r="J1186" s="19">
        <f t="shared" ref="J1186:J1190" si="287">I1186/1000</f>
        <v>1.8565200000000002</v>
      </c>
      <c r="K1186" s="18" t="s">
        <v>43</v>
      </c>
    </row>
    <row r="1187" spans="1:11" ht="15.75" hidden="1" thickBot="1" x14ac:dyDescent="0.3">
      <c r="A1187" t="s">
        <v>167</v>
      </c>
      <c r="B1187">
        <v>2020</v>
      </c>
      <c r="C1187" t="s">
        <v>15</v>
      </c>
      <c r="D1187" t="s">
        <v>27</v>
      </c>
      <c r="E1187">
        <v>0</v>
      </c>
      <c r="F1187" s="8"/>
      <c r="H1187" s="5"/>
      <c r="I1187" s="6">
        <f t="shared" ref="I1187" si="288">E1254+E1255+E1256+E1257+E1258+E1259+E1260+E1261</f>
        <v>1231.5</v>
      </c>
      <c r="J1187" s="6">
        <f t="shared" si="287"/>
        <v>1.2315</v>
      </c>
      <c r="K1187" s="7" t="s">
        <v>30</v>
      </c>
    </row>
    <row r="1188" spans="1:11" ht="15.75" hidden="1" thickBot="1" x14ac:dyDescent="0.3">
      <c r="A1188" t="s">
        <v>167</v>
      </c>
      <c r="B1188">
        <v>2020</v>
      </c>
      <c r="C1188" t="s">
        <v>16</v>
      </c>
      <c r="D1188" t="s">
        <v>27</v>
      </c>
      <c r="E1188">
        <v>0</v>
      </c>
      <c r="F1188" s="8"/>
      <c r="H1188" s="5"/>
      <c r="I1188" s="6">
        <f t="shared" ref="I1188" si="289">E1275+E1276+E1277+E1278+E1279+E1280+E1281+E1282</f>
        <v>202.82</v>
      </c>
      <c r="J1188" s="6">
        <f t="shared" si="287"/>
        <v>0.20282</v>
      </c>
      <c r="K1188" s="7" t="s">
        <v>44</v>
      </c>
    </row>
    <row r="1189" spans="1:11" ht="15.75" hidden="1" thickBot="1" x14ac:dyDescent="0.3">
      <c r="A1189" t="s">
        <v>167</v>
      </c>
      <c r="B1189">
        <v>2020</v>
      </c>
      <c r="C1189" t="s">
        <v>17</v>
      </c>
      <c r="D1189" t="s">
        <v>27</v>
      </c>
      <c r="E1189">
        <v>0</v>
      </c>
      <c r="F1189" s="8"/>
      <c r="H1189" s="5"/>
      <c r="I1189" s="6">
        <f t="shared" ref="I1189" si="290">E1296+E1297+E1298+E1299+E1300+E1301+E1302+E1303</f>
        <v>397.11000000000007</v>
      </c>
      <c r="J1189" s="6">
        <f t="shared" si="287"/>
        <v>0.39711000000000007</v>
      </c>
      <c r="K1189" s="7" t="s">
        <v>45</v>
      </c>
    </row>
    <row r="1190" spans="1:11" ht="15.75" hidden="1" thickBot="1" x14ac:dyDescent="0.3">
      <c r="A1190" t="s">
        <v>167</v>
      </c>
      <c r="B1190">
        <v>2020</v>
      </c>
      <c r="C1190" t="s">
        <v>18</v>
      </c>
      <c r="D1190" t="s">
        <v>27</v>
      </c>
      <c r="E1190">
        <v>0</v>
      </c>
      <c r="F1190" s="8"/>
      <c r="H1190" s="9"/>
      <c r="I1190" s="10">
        <f t="shared" ref="I1190" si="291">E1317+E1318+E1319+E1320+E1321+E1322+E1323+E1324</f>
        <v>506.40000000000003</v>
      </c>
      <c r="J1190" s="10">
        <f t="shared" si="287"/>
        <v>0.50640000000000007</v>
      </c>
      <c r="K1190" s="11" t="s">
        <v>46</v>
      </c>
    </row>
    <row r="1191" spans="1:11" ht="15.75" hidden="1" thickBot="1" x14ac:dyDescent="0.3">
      <c r="A1191" t="s">
        <v>167</v>
      </c>
      <c r="B1191">
        <v>2020</v>
      </c>
      <c r="C1191" t="s">
        <v>19</v>
      </c>
      <c r="D1191" t="s">
        <v>27</v>
      </c>
      <c r="E1191">
        <v>0</v>
      </c>
      <c r="F1191" s="8"/>
    </row>
    <row r="1192" spans="1:11" ht="15.75" hidden="1" thickBot="1" x14ac:dyDescent="0.3">
      <c r="A1192" t="s">
        <v>167</v>
      </c>
      <c r="B1192">
        <v>2020</v>
      </c>
      <c r="C1192" t="s">
        <v>20</v>
      </c>
      <c r="D1192" t="s">
        <v>27</v>
      </c>
      <c r="E1192">
        <v>0</v>
      </c>
      <c r="F1192" s="8"/>
    </row>
    <row r="1193" spans="1:11" ht="15.75" hidden="1" thickBot="1" x14ac:dyDescent="0.3">
      <c r="A1193" t="s">
        <v>167</v>
      </c>
      <c r="B1193">
        <v>2020</v>
      </c>
      <c r="C1193" t="s">
        <v>21</v>
      </c>
      <c r="D1193" t="s">
        <v>27</v>
      </c>
      <c r="E1193">
        <v>0</v>
      </c>
      <c r="F1193" s="8"/>
      <c r="H1193" s="20" t="s">
        <v>99</v>
      </c>
      <c r="I1193" s="19">
        <f t="shared" ref="I1193" si="292">SUM(E1203:E1206)+SUM(E1224:E1227)</f>
        <v>1277.02</v>
      </c>
      <c r="J1193" s="19">
        <f t="shared" ref="J1193:J1198" si="293">I1193/1000</f>
        <v>1.27702</v>
      </c>
      <c r="K1193" s="18" t="s">
        <v>43</v>
      </c>
    </row>
    <row r="1194" spans="1:11" ht="15.75" hidden="1" thickBot="1" x14ac:dyDescent="0.3">
      <c r="A1194" t="s">
        <v>167</v>
      </c>
      <c r="B1194">
        <v>2020</v>
      </c>
      <c r="C1194" t="s">
        <v>22</v>
      </c>
      <c r="D1194" t="s">
        <v>27</v>
      </c>
      <c r="E1194">
        <v>0</v>
      </c>
      <c r="F1194" s="8"/>
      <c r="H1194" s="5"/>
      <c r="I1194" s="6">
        <f t="shared" ref="I1194" si="294">SUM(E1245:E1248)</f>
        <v>2956.0699999999997</v>
      </c>
      <c r="J1194" s="6">
        <f t="shared" si="293"/>
        <v>2.9560699999999995</v>
      </c>
      <c r="K1194" s="7" t="s">
        <v>30</v>
      </c>
    </row>
    <row r="1195" spans="1:11" ht="15.75" hidden="1" thickBot="1" x14ac:dyDescent="0.3">
      <c r="A1195" t="s">
        <v>167</v>
      </c>
      <c r="B1195">
        <v>2020</v>
      </c>
      <c r="C1195" t="s">
        <v>23</v>
      </c>
      <c r="D1195" t="s">
        <v>27</v>
      </c>
      <c r="E1195">
        <v>0</v>
      </c>
      <c r="F1195" s="8"/>
      <c r="H1195" s="5"/>
      <c r="I1195" s="6">
        <f t="shared" ref="I1195" si="295">SUM(E1266:E1269)</f>
        <v>1169.03</v>
      </c>
      <c r="J1195" s="6">
        <f t="shared" si="293"/>
        <v>1.16903</v>
      </c>
      <c r="K1195" s="7" t="s">
        <v>44</v>
      </c>
    </row>
    <row r="1196" spans="1:11" ht="15.75" hidden="1" thickBot="1" x14ac:dyDescent="0.3">
      <c r="A1196" t="s">
        <v>167</v>
      </c>
      <c r="B1196">
        <v>2020</v>
      </c>
      <c r="C1196" t="s">
        <v>24</v>
      </c>
      <c r="D1196" t="s">
        <v>27</v>
      </c>
      <c r="E1196">
        <v>0</v>
      </c>
      <c r="F1196" s="8"/>
      <c r="H1196" s="5"/>
      <c r="I1196" s="6">
        <f t="shared" ref="I1196" si="296">SUM(E1287:E1290)</f>
        <v>6417.61</v>
      </c>
      <c r="J1196" s="6">
        <f t="shared" si="293"/>
        <v>6.4176099999999998</v>
      </c>
      <c r="K1196" s="7" t="s">
        <v>45</v>
      </c>
    </row>
    <row r="1197" spans="1:11" ht="15.75" hidden="1" thickBot="1" x14ac:dyDescent="0.3">
      <c r="A1197" t="s">
        <v>167</v>
      </c>
      <c r="B1197">
        <v>2020</v>
      </c>
      <c r="C1197" t="s">
        <v>25</v>
      </c>
      <c r="D1197" t="s">
        <v>27</v>
      </c>
      <c r="E1197">
        <v>0</v>
      </c>
      <c r="F1197" s="8"/>
      <c r="H1197" s="9"/>
      <c r="I1197" s="10">
        <f t="shared" ref="I1197" si="297">SUM(E1308:E1311)</f>
        <v>4493.4900000000007</v>
      </c>
      <c r="J1197" s="10">
        <f t="shared" si="293"/>
        <v>4.4934900000000004</v>
      </c>
      <c r="K1197" s="11" t="s">
        <v>46</v>
      </c>
    </row>
    <row r="1198" spans="1:11" ht="15.75" hidden="1" thickBot="1" x14ac:dyDescent="0.3">
      <c r="A1198" t="s">
        <v>167</v>
      </c>
      <c r="B1198">
        <v>2020</v>
      </c>
      <c r="C1198" t="s">
        <v>26</v>
      </c>
      <c r="D1198" t="s">
        <v>27</v>
      </c>
      <c r="E1198">
        <v>0</v>
      </c>
      <c r="F1198" s="8"/>
      <c r="I1198">
        <f t="shared" ref="I1198" si="298">SUM(E1207:E1219)+SUM(E1228:E1240)+SUM(E1249:E1261)+SUM(E1270:E1282)+SUM(E1291:E1303)+SUM(E1312:E1324)</f>
        <v>18460.46</v>
      </c>
      <c r="J1198" s="6">
        <f t="shared" si="293"/>
        <v>18.460459999999998</v>
      </c>
      <c r="K1198" s="6" t="s">
        <v>100</v>
      </c>
    </row>
    <row r="1199" spans="1:11" ht="15.75" hidden="1" thickBot="1" x14ac:dyDescent="0.3">
      <c r="A1199" t="s">
        <v>167</v>
      </c>
      <c r="B1199">
        <v>2020</v>
      </c>
      <c r="C1199" t="s">
        <v>6</v>
      </c>
      <c r="D1199" t="s">
        <v>28</v>
      </c>
      <c r="E1199">
        <v>0</v>
      </c>
      <c r="F1199" s="8"/>
    </row>
    <row r="1200" spans="1:11" ht="15.75" hidden="1" thickBot="1" x14ac:dyDescent="0.3">
      <c r="A1200" t="s">
        <v>167</v>
      </c>
      <c r="B1200">
        <v>2020</v>
      </c>
      <c r="C1200" t="s">
        <v>7</v>
      </c>
      <c r="D1200" t="s">
        <v>28</v>
      </c>
      <c r="E1200">
        <v>0</v>
      </c>
      <c r="F1200" s="8"/>
    </row>
    <row r="1201" spans="1:6" ht="15.75" hidden="1" thickBot="1" x14ac:dyDescent="0.3">
      <c r="A1201" t="s">
        <v>167</v>
      </c>
      <c r="B1201">
        <v>2020</v>
      </c>
      <c r="C1201" t="s">
        <v>8</v>
      </c>
      <c r="D1201" t="s">
        <v>28</v>
      </c>
      <c r="E1201">
        <v>0</v>
      </c>
      <c r="F1201" s="8"/>
    </row>
    <row r="1202" spans="1:6" ht="15.75" hidden="1" thickBot="1" x14ac:dyDescent="0.3">
      <c r="A1202" t="s">
        <v>167</v>
      </c>
      <c r="B1202">
        <v>2020</v>
      </c>
      <c r="C1202" t="s">
        <v>9</v>
      </c>
      <c r="D1202" t="s">
        <v>28</v>
      </c>
      <c r="E1202">
        <v>57.35</v>
      </c>
      <c r="F1202" s="8"/>
    </row>
    <row r="1203" spans="1:6" ht="15.75" hidden="1" thickBot="1" x14ac:dyDescent="0.3">
      <c r="A1203" t="s">
        <v>167</v>
      </c>
      <c r="B1203">
        <v>2020</v>
      </c>
      <c r="C1203" t="s">
        <v>10</v>
      </c>
      <c r="D1203" t="s">
        <v>28</v>
      </c>
      <c r="E1203">
        <v>68.2</v>
      </c>
      <c r="F1203" s="8"/>
    </row>
    <row r="1204" spans="1:6" ht="15.75" hidden="1" thickBot="1" x14ac:dyDescent="0.3">
      <c r="A1204" t="s">
        <v>167</v>
      </c>
      <c r="B1204">
        <v>2020</v>
      </c>
      <c r="C1204" t="s">
        <v>11</v>
      </c>
      <c r="D1204" t="s">
        <v>28</v>
      </c>
      <c r="E1204">
        <v>78.86</v>
      </c>
      <c r="F1204" s="8"/>
    </row>
    <row r="1205" spans="1:6" ht="15.75" hidden="1" thickBot="1" x14ac:dyDescent="0.3">
      <c r="A1205" t="s">
        <v>167</v>
      </c>
      <c r="B1205">
        <v>2020</v>
      </c>
      <c r="C1205" t="s">
        <v>12</v>
      </c>
      <c r="D1205" t="s">
        <v>28</v>
      </c>
      <c r="E1205">
        <v>101.4</v>
      </c>
      <c r="F1205" s="8"/>
    </row>
    <row r="1206" spans="1:6" ht="15.75" hidden="1" thickBot="1" x14ac:dyDescent="0.3">
      <c r="A1206" t="s">
        <v>167</v>
      </c>
      <c r="B1206">
        <v>2020</v>
      </c>
      <c r="C1206" t="s">
        <v>13</v>
      </c>
      <c r="D1206" t="s">
        <v>28</v>
      </c>
      <c r="E1206">
        <v>126.03</v>
      </c>
      <c r="F1206" s="8"/>
    </row>
    <row r="1207" spans="1:6" ht="15.75" hidden="1" thickBot="1" x14ac:dyDescent="0.3">
      <c r="A1207" t="s">
        <v>167</v>
      </c>
      <c r="B1207">
        <v>2020</v>
      </c>
      <c r="C1207" t="s">
        <v>14</v>
      </c>
      <c r="D1207" t="s">
        <v>28</v>
      </c>
      <c r="E1207">
        <v>151.03</v>
      </c>
      <c r="F1207" s="8"/>
    </row>
    <row r="1208" spans="1:6" ht="15.75" hidden="1" thickBot="1" x14ac:dyDescent="0.3">
      <c r="A1208" t="s">
        <v>167</v>
      </c>
      <c r="B1208">
        <v>2020</v>
      </c>
      <c r="C1208" t="s">
        <v>15</v>
      </c>
      <c r="D1208" t="s">
        <v>28</v>
      </c>
      <c r="E1208">
        <v>146.93</v>
      </c>
      <c r="F1208" s="8"/>
    </row>
    <row r="1209" spans="1:6" ht="15.75" hidden="1" thickBot="1" x14ac:dyDescent="0.3">
      <c r="A1209" t="s">
        <v>167</v>
      </c>
      <c r="B1209">
        <v>2020</v>
      </c>
      <c r="C1209" t="s">
        <v>16</v>
      </c>
      <c r="D1209" t="s">
        <v>28</v>
      </c>
      <c r="E1209">
        <v>169.63</v>
      </c>
      <c r="F1209" s="8"/>
    </row>
    <row r="1210" spans="1:6" ht="15.75" hidden="1" thickBot="1" x14ac:dyDescent="0.3">
      <c r="A1210" t="s">
        <v>167</v>
      </c>
      <c r="B1210">
        <v>2020</v>
      </c>
      <c r="C1210" t="s">
        <v>17</v>
      </c>
      <c r="D1210" t="s">
        <v>28</v>
      </c>
      <c r="E1210">
        <v>172.3</v>
      </c>
      <c r="F1210" s="8"/>
    </row>
    <row r="1211" spans="1:6" ht="15.75" hidden="1" thickBot="1" x14ac:dyDescent="0.3">
      <c r="A1211" t="s">
        <v>167</v>
      </c>
      <c r="B1211">
        <v>2020</v>
      </c>
      <c r="C1211" t="s">
        <v>18</v>
      </c>
      <c r="D1211" t="s">
        <v>28</v>
      </c>
      <c r="E1211">
        <v>178.91</v>
      </c>
      <c r="F1211" s="8"/>
    </row>
    <row r="1212" spans="1:6" ht="15.75" hidden="1" thickBot="1" x14ac:dyDescent="0.3">
      <c r="A1212" t="s">
        <v>167</v>
      </c>
      <c r="B1212">
        <v>2020</v>
      </c>
      <c r="C1212" t="s">
        <v>19</v>
      </c>
      <c r="D1212" t="s">
        <v>28</v>
      </c>
      <c r="E1212">
        <v>175.35</v>
      </c>
      <c r="F1212" s="8"/>
    </row>
    <row r="1213" spans="1:6" ht="15.75" hidden="1" thickBot="1" x14ac:dyDescent="0.3">
      <c r="A1213" t="s">
        <v>167</v>
      </c>
      <c r="B1213">
        <v>2020</v>
      </c>
      <c r="C1213" t="s">
        <v>20</v>
      </c>
      <c r="D1213" t="s">
        <v>28</v>
      </c>
      <c r="E1213">
        <v>153.13</v>
      </c>
      <c r="F1213" s="8"/>
    </row>
    <row r="1214" spans="1:6" ht="15.75" hidden="1" thickBot="1" x14ac:dyDescent="0.3">
      <c r="A1214" t="s">
        <v>167</v>
      </c>
      <c r="B1214">
        <v>2020</v>
      </c>
      <c r="C1214" t="s">
        <v>21</v>
      </c>
      <c r="D1214" t="s">
        <v>28</v>
      </c>
      <c r="E1214">
        <v>119.72</v>
      </c>
      <c r="F1214" s="8"/>
    </row>
    <row r="1215" spans="1:6" ht="15.75" hidden="1" thickBot="1" x14ac:dyDescent="0.3">
      <c r="A1215" t="s">
        <v>167</v>
      </c>
      <c r="B1215">
        <v>2020</v>
      </c>
      <c r="C1215" t="s">
        <v>22</v>
      </c>
      <c r="D1215" t="s">
        <v>28</v>
      </c>
      <c r="E1215">
        <v>90.56</v>
      </c>
      <c r="F1215" s="8"/>
    </row>
    <row r="1216" spans="1:6" ht="15.75" hidden="1" thickBot="1" x14ac:dyDescent="0.3">
      <c r="A1216" t="s">
        <v>167</v>
      </c>
      <c r="B1216">
        <v>2020</v>
      </c>
      <c r="C1216" t="s">
        <v>23</v>
      </c>
      <c r="D1216" t="s">
        <v>28</v>
      </c>
      <c r="E1216">
        <v>55.07</v>
      </c>
      <c r="F1216" s="8"/>
    </row>
    <row r="1217" spans="1:6" ht="15.75" hidden="1" thickBot="1" x14ac:dyDescent="0.3">
      <c r="A1217" t="s">
        <v>167</v>
      </c>
      <c r="B1217">
        <v>2020</v>
      </c>
      <c r="C1217" t="s">
        <v>24</v>
      </c>
      <c r="D1217" t="s">
        <v>28</v>
      </c>
      <c r="E1217">
        <v>24.77</v>
      </c>
      <c r="F1217" s="8"/>
    </row>
    <row r="1218" spans="1:6" ht="15.75" hidden="1" thickBot="1" x14ac:dyDescent="0.3">
      <c r="A1218" t="s">
        <v>167</v>
      </c>
      <c r="B1218">
        <v>2020</v>
      </c>
      <c r="C1218" t="s">
        <v>25</v>
      </c>
      <c r="D1218" t="s">
        <v>28</v>
      </c>
      <c r="E1218">
        <v>7.21</v>
      </c>
      <c r="F1218" s="8"/>
    </row>
    <row r="1219" spans="1:6" ht="15.75" hidden="1" thickBot="1" x14ac:dyDescent="0.3">
      <c r="A1219" t="s">
        <v>167</v>
      </c>
      <c r="B1219">
        <v>2020</v>
      </c>
      <c r="C1219" t="s">
        <v>26</v>
      </c>
      <c r="D1219" t="s">
        <v>28</v>
      </c>
      <c r="E1219">
        <v>1.58</v>
      </c>
      <c r="F1219" s="8"/>
    </row>
    <row r="1220" spans="1:6" ht="15.75" hidden="1" thickBot="1" x14ac:dyDescent="0.3">
      <c r="A1220" t="s">
        <v>167</v>
      </c>
      <c r="B1220">
        <v>2020</v>
      </c>
      <c r="C1220" t="s">
        <v>6</v>
      </c>
      <c r="D1220" t="s">
        <v>29</v>
      </c>
      <c r="E1220">
        <v>0</v>
      </c>
      <c r="F1220" s="8"/>
    </row>
    <row r="1221" spans="1:6" ht="15.75" hidden="1" thickBot="1" x14ac:dyDescent="0.3">
      <c r="A1221" t="s">
        <v>167</v>
      </c>
      <c r="B1221">
        <v>2020</v>
      </c>
      <c r="C1221" t="s">
        <v>7</v>
      </c>
      <c r="D1221" t="s">
        <v>29</v>
      </c>
      <c r="E1221">
        <v>0</v>
      </c>
      <c r="F1221" s="8"/>
    </row>
    <row r="1222" spans="1:6" ht="15.75" hidden="1" thickBot="1" x14ac:dyDescent="0.3">
      <c r="A1222" t="s">
        <v>167</v>
      </c>
      <c r="B1222">
        <v>2020</v>
      </c>
      <c r="C1222" t="s">
        <v>8</v>
      </c>
      <c r="D1222" t="s">
        <v>29</v>
      </c>
      <c r="E1222">
        <v>0</v>
      </c>
      <c r="F1222" s="8"/>
    </row>
    <row r="1223" spans="1:6" ht="15.75" hidden="1" thickBot="1" x14ac:dyDescent="0.3">
      <c r="A1223" t="s">
        <v>167</v>
      </c>
      <c r="B1223">
        <v>2020</v>
      </c>
      <c r="C1223" t="s">
        <v>9</v>
      </c>
      <c r="D1223" t="s">
        <v>29</v>
      </c>
      <c r="E1223">
        <v>135.02000000000001</v>
      </c>
      <c r="F1223" s="8"/>
    </row>
    <row r="1224" spans="1:6" ht="15.75" hidden="1" thickBot="1" x14ac:dyDescent="0.3">
      <c r="A1224" t="s">
        <v>167</v>
      </c>
      <c r="B1224">
        <v>2020</v>
      </c>
      <c r="C1224" t="s">
        <v>10</v>
      </c>
      <c r="D1224" t="s">
        <v>29</v>
      </c>
      <c r="E1224">
        <v>146.72999999999999</v>
      </c>
      <c r="F1224" s="8"/>
    </row>
    <row r="1225" spans="1:6" ht="15.75" hidden="1" thickBot="1" x14ac:dyDescent="0.3">
      <c r="A1225" t="s">
        <v>167</v>
      </c>
      <c r="B1225">
        <v>2020</v>
      </c>
      <c r="C1225" t="s">
        <v>11</v>
      </c>
      <c r="D1225" t="s">
        <v>29</v>
      </c>
      <c r="E1225">
        <v>196.16</v>
      </c>
      <c r="F1225" s="8"/>
    </row>
    <row r="1226" spans="1:6" ht="15.75" hidden="1" thickBot="1" x14ac:dyDescent="0.3">
      <c r="A1226" t="s">
        <v>167</v>
      </c>
      <c r="B1226">
        <v>2020</v>
      </c>
      <c r="C1226" t="s">
        <v>12</v>
      </c>
      <c r="D1226" t="s">
        <v>29</v>
      </c>
      <c r="E1226">
        <v>249.01</v>
      </c>
      <c r="F1226" s="8"/>
    </row>
    <row r="1227" spans="1:6" ht="15.75" hidden="1" thickBot="1" x14ac:dyDescent="0.3">
      <c r="A1227" t="s">
        <v>167</v>
      </c>
      <c r="B1227">
        <v>2020</v>
      </c>
      <c r="C1227" t="s">
        <v>13</v>
      </c>
      <c r="D1227" t="s">
        <v>29</v>
      </c>
      <c r="E1227">
        <v>310.63</v>
      </c>
      <c r="F1227" s="8"/>
    </row>
    <row r="1228" spans="1:6" ht="15.75" hidden="1" thickBot="1" x14ac:dyDescent="0.3">
      <c r="A1228" t="s">
        <v>167</v>
      </c>
      <c r="B1228">
        <v>2020</v>
      </c>
      <c r="C1228" t="s">
        <v>14</v>
      </c>
      <c r="D1228" t="s">
        <v>29</v>
      </c>
      <c r="E1228">
        <v>373.62</v>
      </c>
      <c r="F1228" s="8"/>
    </row>
    <row r="1229" spans="1:6" ht="15.75" hidden="1" thickBot="1" x14ac:dyDescent="0.3">
      <c r="A1229" t="s">
        <v>167</v>
      </c>
      <c r="B1229">
        <v>2020</v>
      </c>
      <c r="C1229" t="s">
        <v>15</v>
      </c>
      <c r="D1229" t="s">
        <v>29</v>
      </c>
      <c r="E1229">
        <v>444.19</v>
      </c>
      <c r="F1229" s="8"/>
    </row>
    <row r="1230" spans="1:6" ht="15.75" hidden="1" thickBot="1" x14ac:dyDescent="0.3">
      <c r="A1230" t="s">
        <v>167</v>
      </c>
      <c r="B1230">
        <v>2020</v>
      </c>
      <c r="C1230" t="s">
        <v>16</v>
      </c>
      <c r="D1230" t="s">
        <v>29</v>
      </c>
      <c r="E1230">
        <v>487.23</v>
      </c>
      <c r="F1230" s="8"/>
    </row>
    <row r="1231" spans="1:6" ht="15.75" hidden="1" thickBot="1" x14ac:dyDescent="0.3">
      <c r="A1231" t="s">
        <v>167</v>
      </c>
      <c r="B1231">
        <v>2020</v>
      </c>
      <c r="C1231" t="s">
        <v>17</v>
      </c>
      <c r="D1231" t="s">
        <v>29</v>
      </c>
      <c r="E1231">
        <v>465.55</v>
      </c>
      <c r="F1231" s="8"/>
    </row>
    <row r="1232" spans="1:6" ht="15.75" hidden="1" thickBot="1" x14ac:dyDescent="0.3">
      <c r="A1232" t="s">
        <v>167</v>
      </c>
      <c r="B1232">
        <v>2020</v>
      </c>
      <c r="C1232" t="s">
        <v>18</v>
      </c>
      <c r="D1232" t="s">
        <v>29</v>
      </c>
      <c r="E1232">
        <v>440.77</v>
      </c>
      <c r="F1232" s="8"/>
    </row>
    <row r="1233" spans="1:6" ht="15.75" hidden="1" thickBot="1" x14ac:dyDescent="0.3">
      <c r="A1233" t="s">
        <v>167</v>
      </c>
      <c r="B1233">
        <v>2020</v>
      </c>
      <c r="C1233" t="s">
        <v>19</v>
      </c>
      <c r="D1233" t="s">
        <v>29</v>
      </c>
      <c r="E1233">
        <v>417.68</v>
      </c>
      <c r="F1233" s="8"/>
    </row>
    <row r="1234" spans="1:6" ht="15.75" hidden="1" thickBot="1" x14ac:dyDescent="0.3">
      <c r="A1234" t="s">
        <v>167</v>
      </c>
      <c r="B1234">
        <v>2020</v>
      </c>
      <c r="C1234" t="s">
        <v>20</v>
      </c>
      <c r="D1234" t="s">
        <v>29</v>
      </c>
      <c r="E1234">
        <v>336.05</v>
      </c>
      <c r="F1234" s="8"/>
    </row>
    <row r="1235" spans="1:6" ht="15.75" hidden="1" thickBot="1" x14ac:dyDescent="0.3">
      <c r="A1235" t="s">
        <v>167</v>
      </c>
      <c r="B1235">
        <v>2020</v>
      </c>
      <c r="C1235" t="s">
        <v>21</v>
      </c>
      <c r="D1235" t="s">
        <v>29</v>
      </c>
      <c r="E1235">
        <v>228.2</v>
      </c>
      <c r="F1235" s="8"/>
    </row>
    <row r="1236" spans="1:6" ht="15.75" hidden="1" thickBot="1" x14ac:dyDescent="0.3">
      <c r="A1236" t="s">
        <v>167</v>
      </c>
      <c r="B1236">
        <v>2020</v>
      </c>
      <c r="C1236" t="s">
        <v>22</v>
      </c>
      <c r="D1236" t="s">
        <v>29</v>
      </c>
      <c r="E1236">
        <v>138.33000000000001</v>
      </c>
      <c r="F1236" s="8"/>
    </row>
    <row r="1237" spans="1:6" ht="15.75" hidden="1" thickBot="1" x14ac:dyDescent="0.3">
      <c r="A1237" t="s">
        <v>167</v>
      </c>
      <c r="B1237">
        <v>2020</v>
      </c>
      <c r="C1237" t="s">
        <v>23</v>
      </c>
      <c r="D1237" t="s">
        <v>29</v>
      </c>
      <c r="E1237">
        <v>71.63</v>
      </c>
      <c r="F1237" s="8"/>
    </row>
    <row r="1238" spans="1:6" ht="15.75" hidden="1" thickBot="1" x14ac:dyDescent="0.3">
      <c r="A1238" t="s">
        <v>167</v>
      </c>
      <c r="B1238">
        <v>2020</v>
      </c>
      <c r="C1238" t="s">
        <v>24</v>
      </c>
      <c r="D1238" t="s">
        <v>29</v>
      </c>
      <c r="E1238">
        <v>27.73</v>
      </c>
      <c r="F1238" s="8"/>
    </row>
    <row r="1239" spans="1:6" ht="15.75" hidden="1" thickBot="1" x14ac:dyDescent="0.3">
      <c r="A1239" t="s">
        <v>167</v>
      </c>
      <c r="B1239">
        <v>2020</v>
      </c>
      <c r="C1239" t="s">
        <v>25</v>
      </c>
      <c r="D1239" t="s">
        <v>29</v>
      </c>
      <c r="E1239">
        <v>8.07</v>
      </c>
      <c r="F1239" s="8"/>
    </row>
    <row r="1240" spans="1:6" ht="15.75" hidden="1" thickBot="1" x14ac:dyDescent="0.3">
      <c r="A1240" t="s">
        <v>167</v>
      </c>
      <c r="B1240">
        <v>2020</v>
      </c>
      <c r="C1240" t="s">
        <v>26</v>
      </c>
      <c r="D1240" t="s">
        <v>29</v>
      </c>
      <c r="E1240">
        <v>1.44</v>
      </c>
      <c r="F1240" s="8"/>
    </row>
    <row r="1241" spans="1:6" ht="15.75" hidden="1" thickBot="1" x14ac:dyDescent="0.3">
      <c r="A1241" t="s">
        <v>167</v>
      </c>
      <c r="B1241">
        <v>2020</v>
      </c>
      <c r="C1241" t="s">
        <v>6</v>
      </c>
      <c r="D1241" t="s">
        <v>30</v>
      </c>
      <c r="E1241">
        <v>0</v>
      </c>
      <c r="F1241" s="8"/>
    </row>
    <row r="1242" spans="1:6" ht="15.75" hidden="1" thickBot="1" x14ac:dyDescent="0.3">
      <c r="A1242" t="s">
        <v>167</v>
      </c>
      <c r="B1242">
        <v>2020</v>
      </c>
      <c r="C1242" t="s">
        <v>7</v>
      </c>
      <c r="D1242" t="s">
        <v>30</v>
      </c>
      <c r="E1242">
        <v>0</v>
      </c>
      <c r="F1242" s="8"/>
    </row>
    <row r="1243" spans="1:6" ht="15.75" hidden="1" thickBot="1" x14ac:dyDescent="0.3">
      <c r="A1243" t="s">
        <v>167</v>
      </c>
      <c r="B1243">
        <v>2020</v>
      </c>
      <c r="C1243" t="s">
        <v>8</v>
      </c>
      <c r="D1243" t="s">
        <v>30</v>
      </c>
      <c r="E1243">
        <v>0</v>
      </c>
      <c r="F1243" s="8"/>
    </row>
    <row r="1244" spans="1:6" ht="15.75" hidden="1" thickBot="1" x14ac:dyDescent="0.3">
      <c r="A1244" t="s">
        <v>167</v>
      </c>
      <c r="B1244">
        <v>2020</v>
      </c>
      <c r="C1244" t="s">
        <v>9</v>
      </c>
      <c r="D1244" t="s">
        <v>30</v>
      </c>
      <c r="E1244">
        <v>1081.56</v>
      </c>
      <c r="F1244" s="8"/>
    </row>
    <row r="1245" spans="1:6" ht="15.75" hidden="1" thickBot="1" x14ac:dyDescent="0.3">
      <c r="A1245" t="s">
        <v>167</v>
      </c>
      <c r="B1245">
        <v>2020</v>
      </c>
      <c r="C1245" t="s">
        <v>10</v>
      </c>
      <c r="D1245" t="s">
        <v>30</v>
      </c>
      <c r="E1245">
        <v>669.41</v>
      </c>
      <c r="F1245" s="8"/>
    </row>
    <row r="1246" spans="1:6" ht="15.75" hidden="1" thickBot="1" x14ac:dyDescent="0.3">
      <c r="A1246" t="s">
        <v>167</v>
      </c>
      <c r="B1246">
        <v>2020</v>
      </c>
      <c r="C1246" t="s">
        <v>11</v>
      </c>
      <c r="D1246" t="s">
        <v>30</v>
      </c>
      <c r="E1246">
        <v>774.6</v>
      </c>
      <c r="F1246" s="8"/>
    </row>
    <row r="1247" spans="1:6" ht="15.75" hidden="1" thickBot="1" x14ac:dyDescent="0.3">
      <c r="A1247" t="s">
        <v>167</v>
      </c>
      <c r="B1247">
        <v>2020</v>
      </c>
      <c r="C1247" t="s">
        <v>12</v>
      </c>
      <c r="D1247" t="s">
        <v>30</v>
      </c>
      <c r="E1247">
        <v>744.02</v>
      </c>
      <c r="F1247" s="8"/>
    </row>
    <row r="1248" spans="1:6" ht="15.75" hidden="1" thickBot="1" x14ac:dyDescent="0.3">
      <c r="A1248" t="s">
        <v>167</v>
      </c>
      <c r="B1248">
        <v>2020</v>
      </c>
      <c r="C1248" t="s">
        <v>13</v>
      </c>
      <c r="D1248" t="s">
        <v>30</v>
      </c>
      <c r="E1248">
        <v>768.04</v>
      </c>
      <c r="F1248" s="8"/>
    </row>
    <row r="1249" spans="1:6" ht="15.75" hidden="1" thickBot="1" x14ac:dyDescent="0.3">
      <c r="A1249" t="s">
        <v>167</v>
      </c>
      <c r="B1249">
        <v>2020</v>
      </c>
      <c r="C1249" t="s">
        <v>14</v>
      </c>
      <c r="D1249" t="s">
        <v>30</v>
      </c>
      <c r="E1249">
        <v>766.62</v>
      </c>
      <c r="F1249" s="8"/>
    </row>
    <row r="1250" spans="1:6" ht="15.75" hidden="1" thickBot="1" x14ac:dyDescent="0.3">
      <c r="A1250" t="s">
        <v>167</v>
      </c>
      <c r="B1250">
        <v>2020</v>
      </c>
      <c r="C1250" t="s">
        <v>15</v>
      </c>
      <c r="D1250" t="s">
        <v>30</v>
      </c>
      <c r="E1250">
        <v>888.52</v>
      </c>
      <c r="F1250" s="8"/>
    </row>
    <row r="1251" spans="1:6" ht="15.75" hidden="1" thickBot="1" x14ac:dyDescent="0.3">
      <c r="A1251" t="s">
        <v>167</v>
      </c>
      <c r="B1251">
        <v>2020</v>
      </c>
      <c r="C1251" t="s">
        <v>16</v>
      </c>
      <c r="D1251" t="s">
        <v>30</v>
      </c>
      <c r="E1251">
        <v>952.6</v>
      </c>
      <c r="F1251" s="8"/>
    </row>
    <row r="1252" spans="1:6" ht="15.75" hidden="1" thickBot="1" x14ac:dyDescent="0.3">
      <c r="A1252" t="s">
        <v>167</v>
      </c>
      <c r="B1252">
        <v>2020</v>
      </c>
      <c r="C1252" t="s">
        <v>17</v>
      </c>
      <c r="D1252" t="s">
        <v>30</v>
      </c>
      <c r="E1252">
        <v>850.24</v>
      </c>
      <c r="F1252" s="8"/>
    </row>
    <row r="1253" spans="1:6" ht="15.75" hidden="1" thickBot="1" x14ac:dyDescent="0.3">
      <c r="A1253" t="s">
        <v>167</v>
      </c>
      <c r="B1253">
        <v>2020</v>
      </c>
      <c r="C1253" t="s">
        <v>18</v>
      </c>
      <c r="D1253" t="s">
        <v>30</v>
      </c>
      <c r="E1253">
        <v>660.77</v>
      </c>
      <c r="F1253" s="8"/>
    </row>
    <row r="1254" spans="1:6" ht="15.75" hidden="1" thickBot="1" x14ac:dyDescent="0.3">
      <c r="A1254" t="s">
        <v>167</v>
      </c>
      <c r="B1254">
        <v>2020</v>
      </c>
      <c r="C1254" t="s">
        <v>19</v>
      </c>
      <c r="D1254" t="s">
        <v>30</v>
      </c>
      <c r="E1254">
        <v>508.41</v>
      </c>
      <c r="F1254" s="8"/>
    </row>
    <row r="1255" spans="1:6" ht="15.75" hidden="1" thickBot="1" x14ac:dyDescent="0.3">
      <c r="A1255" t="s">
        <v>167</v>
      </c>
      <c r="B1255">
        <v>2020</v>
      </c>
      <c r="C1255" t="s">
        <v>20</v>
      </c>
      <c r="D1255" t="s">
        <v>30</v>
      </c>
      <c r="E1255">
        <v>337.24</v>
      </c>
      <c r="F1255" s="8"/>
    </row>
    <row r="1256" spans="1:6" ht="15.75" hidden="1" thickBot="1" x14ac:dyDescent="0.3">
      <c r="A1256" t="s">
        <v>167</v>
      </c>
      <c r="B1256">
        <v>2020</v>
      </c>
      <c r="C1256" t="s">
        <v>21</v>
      </c>
      <c r="D1256" t="s">
        <v>30</v>
      </c>
      <c r="E1256">
        <v>192</v>
      </c>
      <c r="F1256" s="8"/>
    </row>
    <row r="1257" spans="1:6" ht="15.75" hidden="1" thickBot="1" x14ac:dyDescent="0.3">
      <c r="A1257" t="s">
        <v>167</v>
      </c>
      <c r="B1257">
        <v>2020</v>
      </c>
      <c r="C1257" t="s">
        <v>22</v>
      </c>
      <c r="D1257" t="s">
        <v>30</v>
      </c>
      <c r="E1257">
        <v>110.09</v>
      </c>
      <c r="F1257" s="8"/>
    </row>
    <row r="1258" spans="1:6" ht="15.75" hidden="1" thickBot="1" x14ac:dyDescent="0.3">
      <c r="A1258" t="s">
        <v>167</v>
      </c>
      <c r="B1258">
        <v>2020</v>
      </c>
      <c r="C1258" t="s">
        <v>23</v>
      </c>
      <c r="D1258" t="s">
        <v>30</v>
      </c>
      <c r="E1258">
        <v>54.8</v>
      </c>
      <c r="F1258" s="8"/>
    </row>
    <row r="1259" spans="1:6" ht="15.75" hidden="1" thickBot="1" x14ac:dyDescent="0.3">
      <c r="A1259" t="s">
        <v>167</v>
      </c>
      <c r="B1259">
        <v>2020</v>
      </c>
      <c r="C1259" t="s">
        <v>24</v>
      </c>
      <c r="D1259" t="s">
        <v>30</v>
      </c>
      <c r="E1259">
        <v>21.94</v>
      </c>
      <c r="F1259" s="8"/>
    </row>
    <row r="1260" spans="1:6" ht="15.75" hidden="1" thickBot="1" x14ac:dyDescent="0.3">
      <c r="A1260" t="s">
        <v>167</v>
      </c>
      <c r="B1260">
        <v>2020</v>
      </c>
      <c r="C1260" t="s">
        <v>25</v>
      </c>
      <c r="D1260" t="s">
        <v>30</v>
      </c>
      <c r="E1260">
        <v>6.03</v>
      </c>
      <c r="F1260" s="8"/>
    </row>
    <row r="1261" spans="1:6" ht="15.75" hidden="1" thickBot="1" x14ac:dyDescent="0.3">
      <c r="A1261" t="s">
        <v>167</v>
      </c>
      <c r="B1261">
        <v>2020</v>
      </c>
      <c r="C1261" t="s">
        <v>26</v>
      </c>
      <c r="D1261" t="s">
        <v>30</v>
      </c>
      <c r="E1261">
        <v>0.99</v>
      </c>
      <c r="F1261" s="8"/>
    </row>
    <row r="1262" spans="1:6" ht="15.75" hidden="1" thickBot="1" x14ac:dyDescent="0.3">
      <c r="A1262" t="s">
        <v>167</v>
      </c>
      <c r="B1262">
        <v>2020</v>
      </c>
      <c r="C1262" t="s">
        <v>6</v>
      </c>
      <c r="D1262" t="s">
        <v>31</v>
      </c>
      <c r="E1262">
        <v>0</v>
      </c>
      <c r="F1262" s="8"/>
    </row>
    <row r="1263" spans="1:6" ht="15.75" hidden="1" thickBot="1" x14ac:dyDescent="0.3">
      <c r="A1263" t="s">
        <v>167</v>
      </c>
      <c r="B1263">
        <v>2020</v>
      </c>
      <c r="C1263" t="s">
        <v>7</v>
      </c>
      <c r="D1263" t="s">
        <v>31</v>
      </c>
      <c r="E1263">
        <v>0</v>
      </c>
      <c r="F1263" s="8"/>
    </row>
    <row r="1264" spans="1:6" ht="15.75" hidden="1" thickBot="1" x14ac:dyDescent="0.3">
      <c r="A1264" t="s">
        <v>167</v>
      </c>
      <c r="B1264">
        <v>2020</v>
      </c>
      <c r="C1264" t="s">
        <v>8</v>
      </c>
      <c r="D1264" t="s">
        <v>31</v>
      </c>
      <c r="E1264">
        <v>0</v>
      </c>
      <c r="F1264" s="8"/>
    </row>
    <row r="1265" spans="1:6" ht="15.75" hidden="1" thickBot="1" x14ac:dyDescent="0.3">
      <c r="A1265" t="s">
        <v>167</v>
      </c>
      <c r="B1265">
        <v>2020</v>
      </c>
      <c r="C1265" t="s">
        <v>9</v>
      </c>
      <c r="D1265" t="s">
        <v>31</v>
      </c>
      <c r="E1265">
        <v>1493.25</v>
      </c>
      <c r="F1265" s="8"/>
    </row>
    <row r="1266" spans="1:6" ht="15.75" hidden="1" thickBot="1" x14ac:dyDescent="0.3">
      <c r="A1266" t="s">
        <v>167</v>
      </c>
      <c r="B1266">
        <v>2020</v>
      </c>
      <c r="C1266" t="s">
        <v>10</v>
      </c>
      <c r="D1266" t="s">
        <v>31</v>
      </c>
      <c r="E1266">
        <v>313.75</v>
      </c>
      <c r="F1266" s="8"/>
    </row>
    <row r="1267" spans="1:6" ht="15.75" hidden="1" thickBot="1" x14ac:dyDescent="0.3">
      <c r="A1267" t="s">
        <v>167</v>
      </c>
      <c r="B1267">
        <v>2020</v>
      </c>
      <c r="C1267" t="s">
        <v>11</v>
      </c>
      <c r="D1267" t="s">
        <v>31</v>
      </c>
      <c r="E1267">
        <v>217.52</v>
      </c>
      <c r="F1267" s="8"/>
    </row>
    <row r="1268" spans="1:6" ht="15.75" hidden="1" thickBot="1" x14ac:dyDescent="0.3">
      <c r="A1268" t="s">
        <v>167</v>
      </c>
      <c r="B1268">
        <v>2020</v>
      </c>
      <c r="C1268" t="s">
        <v>12</v>
      </c>
      <c r="D1268" t="s">
        <v>31</v>
      </c>
      <c r="E1268">
        <v>313.18</v>
      </c>
      <c r="F1268" s="8"/>
    </row>
    <row r="1269" spans="1:6" ht="15.75" hidden="1" thickBot="1" x14ac:dyDescent="0.3">
      <c r="A1269" t="s">
        <v>167</v>
      </c>
      <c r="B1269">
        <v>2020</v>
      </c>
      <c r="C1269" t="s">
        <v>13</v>
      </c>
      <c r="D1269" t="s">
        <v>31</v>
      </c>
      <c r="E1269">
        <v>324.58</v>
      </c>
      <c r="F1269" s="8"/>
    </row>
    <row r="1270" spans="1:6" ht="15.75" hidden="1" thickBot="1" x14ac:dyDescent="0.3">
      <c r="A1270" t="s">
        <v>167</v>
      </c>
      <c r="B1270">
        <v>2020</v>
      </c>
      <c r="C1270" t="s">
        <v>14</v>
      </c>
      <c r="D1270" t="s">
        <v>31</v>
      </c>
      <c r="E1270">
        <v>325.33</v>
      </c>
      <c r="F1270" s="8"/>
    </row>
    <row r="1271" spans="1:6" ht="15.75" hidden="1" thickBot="1" x14ac:dyDescent="0.3">
      <c r="A1271" t="s">
        <v>167</v>
      </c>
      <c r="B1271">
        <v>2020</v>
      </c>
      <c r="C1271" t="s">
        <v>15</v>
      </c>
      <c r="D1271" t="s">
        <v>31</v>
      </c>
      <c r="E1271">
        <v>199.31</v>
      </c>
      <c r="F1271" s="8"/>
    </row>
    <row r="1272" spans="1:6" ht="15.75" hidden="1" thickBot="1" x14ac:dyDescent="0.3">
      <c r="A1272" t="s">
        <v>167</v>
      </c>
      <c r="B1272">
        <v>2020</v>
      </c>
      <c r="C1272" t="s">
        <v>16</v>
      </c>
      <c r="D1272" t="s">
        <v>31</v>
      </c>
      <c r="E1272">
        <v>206.35</v>
      </c>
      <c r="F1272" s="8"/>
    </row>
    <row r="1273" spans="1:6" ht="15.75" hidden="1" thickBot="1" x14ac:dyDescent="0.3">
      <c r="A1273" t="s">
        <v>167</v>
      </c>
      <c r="B1273">
        <v>2020</v>
      </c>
      <c r="C1273" t="s">
        <v>17</v>
      </c>
      <c r="D1273" t="s">
        <v>31</v>
      </c>
      <c r="E1273">
        <v>196.13</v>
      </c>
      <c r="F1273" s="8"/>
    </row>
    <row r="1274" spans="1:6" ht="15.75" hidden="1" thickBot="1" x14ac:dyDescent="0.3">
      <c r="A1274" t="s">
        <v>167</v>
      </c>
      <c r="B1274">
        <v>2020</v>
      </c>
      <c r="C1274" t="s">
        <v>18</v>
      </c>
      <c r="D1274" t="s">
        <v>31</v>
      </c>
      <c r="E1274">
        <v>148.85</v>
      </c>
      <c r="F1274" s="8"/>
    </row>
    <row r="1275" spans="1:6" ht="15.75" hidden="1" thickBot="1" x14ac:dyDescent="0.3">
      <c r="A1275" t="s">
        <v>167</v>
      </c>
      <c r="B1275">
        <v>2020</v>
      </c>
      <c r="C1275" t="s">
        <v>19</v>
      </c>
      <c r="D1275" t="s">
        <v>31</v>
      </c>
      <c r="E1275">
        <v>96.3</v>
      </c>
      <c r="F1275" s="8"/>
    </row>
    <row r="1276" spans="1:6" ht="15.75" hidden="1" thickBot="1" x14ac:dyDescent="0.3">
      <c r="A1276" t="s">
        <v>167</v>
      </c>
      <c r="B1276">
        <v>2020</v>
      </c>
      <c r="C1276" t="s">
        <v>20</v>
      </c>
      <c r="D1276" t="s">
        <v>31</v>
      </c>
      <c r="E1276">
        <v>55.05</v>
      </c>
      <c r="F1276" s="8"/>
    </row>
    <row r="1277" spans="1:6" ht="15.75" hidden="1" thickBot="1" x14ac:dyDescent="0.3">
      <c r="A1277" t="s">
        <v>167</v>
      </c>
      <c r="B1277">
        <v>2020</v>
      </c>
      <c r="C1277" t="s">
        <v>21</v>
      </c>
      <c r="D1277" t="s">
        <v>31</v>
      </c>
      <c r="E1277">
        <v>27.69</v>
      </c>
      <c r="F1277" s="8"/>
    </row>
    <row r="1278" spans="1:6" ht="15.75" hidden="1" thickBot="1" x14ac:dyDescent="0.3">
      <c r="A1278" t="s">
        <v>167</v>
      </c>
      <c r="B1278">
        <v>2020</v>
      </c>
      <c r="C1278" t="s">
        <v>22</v>
      </c>
      <c r="D1278" t="s">
        <v>31</v>
      </c>
      <c r="E1278">
        <v>13.62</v>
      </c>
      <c r="F1278" s="8"/>
    </row>
    <row r="1279" spans="1:6" ht="15.75" hidden="1" thickBot="1" x14ac:dyDescent="0.3">
      <c r="A1279" t="s">
        <v>167</v>
      </c>
      <c r="B1279">
        <v>2020</v>
      </c>
      <c r="C1279" t="s">
        <v>23</v>
      </c>
      <c r="D1279" t="s">
        <v>31</v>
      </c>
      <c r="E1279">
        <v>6.77</v>
      </c>
      <c r="F1279" s="8"/>
    </row>
    <row r="1280" spans="1:6" ht="15.75" hidden="1" thickBot="1" x14ac:dyDescent="0.3">
      <c r="A1280" t="s">
        <v>167</v>
      </c>
      <c r="B1280">
        <v>2020</v>
      </c>
      <c r="C1280" t="s">
        <v>24</v>
      </c>
      <c r="D1280" t="s">
        <v>31</v>
      </c>
      <c r="E1280">
        <v>2.59</v>
      </c>
      <c r="F1280" s="8"/>
    </row>
    <row r="1281" spans="1:6" ht="15.75" hidden="1" thickBot="1" x14ac:dyDescent="0.3">
      <c r="A1281" t="s">
        <v>167</v>
      </c>
      <c r="B1281">
        <v>2020</v>
      </c>
      <c r="C1281" t="s">
        <v>25</v>
      </c>
      <c r="D1281" t="s">
        <v>31</v>
      </c>
      <c r="E1281">
        <v>0.7</v>
      </c>
      <c r="F1281" s="8"/>
    </row>
    <row r="1282" spans="1:6" ht="15.75" hidden="1" thickBot="1" x14ac:dyDescent="0.3">
      <c r="A1282" t="s">
        <v>167</v>
      </c>
      <c r="B1282">
        <v>2020</v>
      </c>
      <c r="C1282" t="s">
        <v>26</v>
      </c>
      <c r="D1282" t="s">
        <v>31</v>
      </c>
      <c r="E1282">
        <v>0.1</v>
      </c>
      <c r="F1282" s="8"/>
    </row>
    <row r="1283" spans="1:6" ht="15.75" hidden="1" thickBot="1" x14ac:dyDescent="0.3">
      <c r="A1283" t="s">
        <v>167</v>
      </c>
      <c r="B1283">
        <v>2020</v>
      </c>
      <c r="C1283" t="s">
        <v>6</v>
      </c>
      <c r="D1283" t="s">
        <v>32</v>
      </c>
      <c r="E1283">
        <v>0</v>
      </c>
      <c r="F1283" s="8"/>
    </row>
    <row r="1284" spans="1:6" ht="15.75" hidden="1" thickBot="1" x14ac:dyDescent="0.3">
      <c r="A1284" t="s">
        <v>167</v>
      </c>
      <c r="B1284">
        <v>2020</v>
      </c>
      <c r="C1284" t="s">
        <v>7</v>
      </c>
      <c r="D1284" t="s">
        <v>32</v>
      </c>
      <c r="E1284">
        <v>0</v>
      </c>
      <c r="F1284" s="8"/>
    </row>
    <row r="1285" spans="1:6" ht="15.75" hidden="1" thickBot="1" x14ac:dyDescent="0.3">
      <c r="A1285" t="s">
        <v>167</v>
      </c>
      <c r="B1285">
        <v>2020</v>
      </c>
      <c r="C1285" t="s">
        <v>8</v>
      </c>
      <c r="D1285" t="s">
        <v>32</v>
      </c>
      <c r="E1285">
        <v>0</v>
      </c>
      <c r="F1285" s="8"/>
    </row>
    <row r="1286" spans="1:6" ht="15.75" hidden="1" thickBot="1" x14ac:dyDescent="0.3">
      <c r="A1286" t="s">
        <v>167</v>
      </c>
      <c r="B1286">
        <v>2020</v>
      </c>
      <c r="C1286" t="s">
        <v>9</v>
      </c>
      <c r="D1286" t="s">
        <v>32</v>
      </c>
      <c r="E1286">
        <v>1404.83</v>
      </c>
      <c r="F1286" s="8"/>
    </row>
    <row r="1287" spans="1:6" ht="15.75" hidden="1" thickBot="1" x14ac:dyDescent="0.3">
      <c r="A1287" t="s">
        <v>167</v>
      </c>
      <c r="B1287">
        <v>2020</v>
      </c>
      <c r="C1287" t="s">
        <v>10</v>
      </c>
      <c r="D1287" t="s">
        <v>32</v>
      </c>
      <c r="E1287">
        <v>1988.66</v>
      </c>
      <c r="F1287" s="8"/>
    </row>
    <row r="1288" spans="1:6" ht="15.75" hidden="1" thickBot="1" x14ac:dyDescent="0.3">
      <c r="A1288" t="s">
        <v>167</v>
      </c>
      <c r="B1288">
        <v>2020</v>
      </c>
      <c r="C1288" t="s">
        <v>11</v>
      </c>
      <c r="D1288" t="s">
        <v>32</v>
      </c>
      <c r="E1288">
        <v>1673.68</v>
      </c>
      <c r="F1288" s="8"/>
    </row>
    <row r="1289" spans="1:6" ht="15.75" hidden="1" thickBot="1" x14ac:dyDescent="0.3">
      <c r="A1289" t="s">
        <v>167</v>
      </c>
      <c r="B1289">
        <v>2020</v>
      </c>
      <c r="C1289" t="s">
        <v>12</v>
      </c>
      <c r="D1289" t="s">
        <v>32</v>
      </c>
      <c r="E1289">
        <v>1475.16</v>
      </c>
      <c r="F1289" s="8"/>
    </row>
    <row r="1290" spans="1:6" ht="15.75" hidden="1" thickBot="1" x14ac:dyDescent="0.3">
      <c r="A1290" t="s">
        <v>167</v>
      </c>
      <c r="B1290">
        <v>2020</v>
      </c>
      <c r="C1290" t="s">
        <v>13</v>
      </c>
      <c r="D1290" t="s">
        <v>32</v>
      </c>
      <c r="E1290">
        <v>1280.1099999999999</v>
      </c>
      <c r="F1290" s="8"/>
    </row>
    <row r="1291" spans="1:6" ht="15.75" hidden="1" thickBot="1" x14ac:dyDescent="0.3">
      <c r="A1291" t="s">
        <v>167</v>
      </c>
      <c r="B1291">
        <v>2020</v>
      </c>
      <c r="C1291" t="s">
        <v>14</v>
      </c>
      <c r="D1291" t="s">
        <v>32</v>
      </c>
      <c r="E1291">
        <v>1076.97</v>
      </c>
      <c r="F1291" s="8"/>
    </row>
    <row r="1292" spans="1:6" ht="15.75" hidden="1" thickBot="1" x14ac:dyDescent="0.3">
      <c r="A1292" t="s">
        <v>167</v>
      </c>
      <c r="B1292">
        <v>2020</v>
      </c>
      <c r="C1292" t="s">
        <v>15</v>
      </c>
      <c r="D1292" t="s">
        <v>32</v>
      </c>
      <c r="E1292">
        <v>776.42</v>
      </c>
      <c r="F1292" s="8"/>
    </row>
    <row r="1293" spans="1:6" ht="15.75" hidden="1" thickBot="1" x14ac:dyDescent="0.3">
      <c r="A1293" t="s">
        <v>167</v>
      </c>
      <c r="B1293">
        <v>2020</v>
      </c>
      <c r="C1293" t="s">
        <v>16</v>
      </c>
      <c r="D1293" t="s">
        <v>32</v>
      </c>
      <c r="E1293">
        <v>664.63</v>
      </c>
      <c r="F1293" s="8"/>
    </row>
    <row r="1294" spans="1:6" ht="15.75" hidden="1" thickBot="1" x14ac:dyDescent="0.3">
      <c r="A1294" t="s">
        <v>167</v>
      </c>
      <c r="B1294">
        <v>2020</v>
      </c>
      <c r="C1294" t="s">
        <v>17</v>
      </c>
      <c r="D1294" t="s">
        <v>32</v>
      </c>
      <c r="E1294">
        <v>492.21</v>
      </c>
      <c r="F1294" s="8"/>
    </row>
    <row r="1295" spans="1:6" ht="15.75" hidden="1" thickBot="1" x14ac:dyDescent="0.3">
      <c r="A1295" t="s">
        <v>167</v>
      </c>
      <c r="B1295">
        <v>2020</v>
      </c>
      <c r="C1295" t="s">
        <v>18</v>
      </c>
      <c r="D1295" t="s">
        <v>32</v>
      </c>
      <c r="E1295">
        <v>332.64</v>
      </c>
      <c r="F1295" s="8"/>
    </row>
    <row r="1296" spans="1:6" ht="15.75" hidden="1" thickBot="1" x14ac:dyDescent="0.3">
      <c r="A1296" t="s">
        <v>167</v>
      </c>
      <c r="B1296">
        <v>2020</v>
      </c>
      <c r="C1296" t="s">
        <v>19</v>
      </c>
      <c r="D1296" t="s">
        <v>32</v>
      </c>
      <c r="E1296">
        <v>195.31</v>
      </c>
      <c r="F1296" s="8"/>
    </row>
    <row r="1297" spans="1:6" ht="15.75" hidden="1" thickBot="1" x14ac:dyDescent="0.3">
      <c r="A1297" t="s">
        <v>167</v>
      </c>
      <c r="B1297">
        <v>2020</v>
      </c>
      <c r="C1297" t="s">
        <v>20</v>
      </c>
      <c r="D1297" t="s">
        <v>32</v>
      </c>
      <c r="E1297">
        <v>103.99</v>
      </c>
      <c r="F1297" s="8"/>
    </row>
    <row r="1298" spans="1:6" ht="15.75" hidden="1" thickBot="1" x14ac:dyDescent="0.3">
      <c r="A1298" t="s">
        <v>167</v>
      </c>
      <c r="B1298">
        <v>2020</v>
      </c>
      <c r="C1298" t="s">
        <v>21</v>
      </c>
      <c r="D1298" t="s">
        <v>32</v>
      </c>
      <c r="E1298">
        <v>53.72</v>
      </c>
      <c r="F1298" s="8"/>
    </row>
    <row r="1299" spans="1:6" ht="15.75" hidden="1" thickBot="1" x14ac:dyDescent="0.3">
      <c r="A1299" t="s">
        <v>167</v>
      </c>
      <c r="B1299">
        <v>2020</v>
      </c>
      <c r="C1299" t="s">
        <v>22</v>
      </c>
      <c r="D1299" t="s">
        <v>32</v>
      </c>
      <c r="E1299">
        <v>26.05</v>
      </c>
      <c r="F1299" s="8"/>
    </row>
    <row r="1300" spans="1:6" ht="15.75" hidden="1" thickBot="1" x14ac:dyDescent="0.3">
      <c r="A1300" t="s">
        <v>167</v>
      </c>
      <c r="B1300">
        <v>2020</v>
      </c>
      <c r="C1300" t="s">
        <v>23</v>
      </c>
      <c r="D1300" t="s">
        <v>32</v>
      </c>
      <c r="E1300">
        <v>11.92</v>
      </c>
      <c r="F1300" s="8"/>
    </row>
    <row r="1301" spans="1:6" ht="15.75" hidden="1" thickBot="1" x14ac:dyDescent="0.3">
      <c r="A1301" t="s">
        <v>167</v>
      </c>
      <c r="B1301">
        <v>2020</v>
      </c>
      <c r="C1301" t="s">
        <v>24</v>
      </c>
      <c r="D1301" t="s">
        <v>32</v>
      </c>
      <c r="E1301">
        <v>4.72</v>
      </c>
      <c r="F1301" s="8"/>
    </row>
    <row r="1302" spans="1:6" ht="15.75" hidden="1" thickBot="1" x14ac:dyDescent="0.3">
      <c r="A1302" t="s">
        <v>167</v>
      </c>
      <c r="B1302">
        <v>2020</v>
      </c>
      <c r="C1302" t="s">
        <v>25</v>
      </c>
      <c r="D1302" t="s">
        <v>32</v>
      </c>
      <c r="E1302">
        <v>1.23</v>
      </c>
      <c r="F1302" s="8"/>
    </row>
    <row r="1303" spans="1:6" ht="15.75" hidden="1" thickBot="1" x14ac:dyDescent="0.3">
      <c r="A1303" t="s">
        <v>167</v>
      </c>
      <c r="B1303">
        <v>2020</v>
      </c>
      <c r="C1303" t="s">
        <v>26</v>
      </c>
      <c r="D1303" t="s">
        <v>32</v>
      </c>
      <c r="E1303">
        <v>0.17</v>
      </c>
      <c r="F1303" s="8"/>
    </row>
    <row r="1304" spans="1:6" ht="15.75" hidden="1" thickBot="1" x14ac:dyDescent="0.3">
      <c r="A1304" t="s">
        <v>167</v>
      </c>
      <c r="B1304">
        <v>2020</v>
      </c>
      <c r="C1304" t="s">
        <v>6</v>
      </c>
      <c r="D1304" t="s">
        <v>33</v>
      </c>
      <c r="E1304">
        <v>0</v>
      </c>
      <c r="F1304" s="8"/>
    </row>
    <row r="1305" spans="1:6" ht="15.75" hidden="1" thickBot="1" x14ac:dyDescent="0.3">
      <c r="A1305" t="s">
        <v>167</v>
      </c>
      <c r="B1305">
        <v>2020</v>
      </c>
      <c r="C1305" t="s">
        <v>7</v>
      </c>
      <c r="D1305" t="s">
        <v>33</v>
      </c>
      <c r="E1305">
        <v>0</v>
      </c>
      <c r="F1305" s="8"/>
    </row>
    <row r="1306" spans="1:6" ht="15.75" hidden="1" thickBot="1" x14ac:dyDescent="0.3">
      <c r="A1306" t="s">
        <v>167</v>
      </c>
      <c r="B1306">
        <v>2020</v>
      </c>
      <c r="C1306" t="s">
        <v>8</v>
      </c>
      <c r="D1306" t="s">
        <v>33</v>
      </c>
      <c r="E1306">
        <v>0</v>
      </c>
      <c r="F1306" s="8"/>
    </row>
    <row r="1307" spans="1:6" ht="15.75" hidden="1" thickBot="1" x14ac:dyDescent="0.3">
      <c r="A1307" t="s">
        <v>167</v>
      </c>
      <c r="B1307">
        <v>2020</v>
      </c>
      <c r="C1307" t="s">
        <v>9</v>
      </c>
      <c r="D1307" t="s">
        <v>33</v>
      </c>
      <c r="E1307">
        <v>205.06</v>
      </c>
      <c r="F1307" s="8"/>
    </row>
    <row r="1308" spans="1:6" ht="15.75" hidden="1" thickBot="1" x14ac:dyDescent="0.3">
      <c r="A1308" t="s">
        <v>167</v>
      </c>
      <c r="B1308">
        <v>2020</v>
      </c>
      <c r="C1308" t="s">
        <v>10</v>
      </c>
      <c r="D1308" t="s">
        <v>33</v>
      </c>
      <c r="E1308">
        <v>1126.57</v>
      </c>
      <c r="F1308" s="8"/>
    </row>
    <row r="1309" spans="1:6" ht="15.75" hidden="1" thickBot="1" x14ac:dyDescent="0.3">
      <c r="A1309" t="s">
        <v>167</v>
      </c>
      <c r="B1309">
        <v>2020</v>
      </c>
      <c r="C1309" t="s">
        <v>11</v>
      </c>
      <c r="D1309" t="s">
        <v>33</v>
      </c>
      <c r="E1309">
        <v>1306.1500000000001</v>
      </c>
      <c r="F1309" s="8"/>
    </row>
    <row r="1310" spans="1:6" ht="15.75" hidden="1" thickBot="1" x14ac:dyDescent="0.3">
      <c r="A1310" t="s">
        <v>167</v>
      </c>
      <c r="B1310">
        <v>2020</v>
      </c>
      <c r="C1310" t="s">
        <v>12</v>
      </c>
      <c r="D1310" t="s">
        <v>33</v>
      </c>
      <c r="E1310">
        <v>1120.1500000000001</v>
      </c>
      <c r="F1310" s="8"/>
    </row>
    <row r="1311" spans="1:6" ht="15.75" hidden="1" thickBot="1" x14ac:dyDescent="0.3">
      <c r="A1311" t="s">
        <v>167</v>
      </c>
      <c r="B1311">
        <v>2020</v>
      </c>
      <c r="C1311" t="s">
        <v>13</v>
      </c>
      <c r="D1311" t="s">
        <v>33</v>
      </c>
      <c r="E1311">
        <v>940.62</v>
      </c>
      <c r="F1311" s="8"/>
    </row>
    <row r="1312" spans="1:6" ht="15.75" hidden="1" thickBot="1" x14ac:dyDescent="0.3">
      <c r="A1312" t="s">
        <v>167</v>
      </c>
      <c r="B1312">
        <v>2020</v>
      </c>
      <c r="C1312" t="s">
        <v>14</v>
      </c>
      <c r="D1312" t="s">
        <v>33</v>
      </c>
      <c r="E1312">
        <v>772.76</v>
      </c>
      <c r="F1312" s="8"/>
    </row>
    <row r="1313" spans="1:37" ht="15.75" hidden="1" thickBot="1" x14ac:dyDescent="0.3">
      <c r="A1313" t="s">
        <v>167</v>
      </c>
      <c r="B1313">
        <v>2020</v>
      </c>
      <c r="C1313" t="s">
        <v>15</v>
      </c>
      <c r="D1313" t="s">
        <v>33</v>
      </c>
      <c r="E1313">
        <v>599.79999999999995</v>
      </c>
      <c r="F1313" s="8"/>
    </row>
    <row r="1314" spans="1:37" ht="15.75" hidden="1" thickBot="1" x14ac:dyDescent="0.3">
      <c r="A1314" t="s">
        <v>167</v>
      </c>
      <c r="B1314">
        <v>2020</v>
      </c>
      <c r="C1314" t="s">
        <v>16</v>
      </c>
      <c r="D1314" t="s">
        <v>33</v>
      </c>
      <c r="E1314">
        <v>526.42999999999995</v>
      </c>
      <c r="F1314" s="8"/>
    </row>
    <row r="1315" spans="1:37" ht="15.75" hidden="1" thickBot="1" x14ac:dyDescent="0.3">
      <c r="A1315" t="s">
        <v>167</v>
      </c>
      <c r="B1315">
        <v>2020</v>
      </c>
      <c r="C1315" t="s">
        <v>17</v>
      </c>
      <c r="D1315" t="s">
        <v>33</v>
      </c>
      <c r="E1315">
        <v>449.27</v>
      </c>
      <c r="F1315" s="8"/>
    </row>
    <row r="1316" spans="1:37" ht="15.75" hidden="1" thickBot="1" x14ac:dyDescent="0.3">
      <c r="A1316" t="s">
        <v>167</v>
      </c>
      <c r="B1316">
        <v>2020</v>
      </c>
      <c r="C1316" t="s">
        <v>18</v>
      </c>
      <c r="D1316" t="s">
        <v>33</v>
      </c>
      <c r="E1316">
        <v>350.1</v>
      </c>
      <c r="F1316" s="8"/>
    </row>
    <row r="1317" spans="1:37" ht="15.75" hidden="1" thickBot="1" x14ac:dyDescent="0.3">
      <c r="A1317" t="s">
        <v>167</v>
      </c>
      <c r="B1317">
        <v>2020</v>
      </c>
      <c r="C1317" t="s">
        <v>19</v>
      </c>
      <c r="D1317" t="s">
        <v>33</v>
      </c>
      <c r="E1317">
        <v>252.92</v>
      </c>
      <c r="F1317" s="8"/>
    </row>
    <row r="1318" spans="1:37" ht="15.75" hidden="1" thickBot="1" x14ac:dyDescent="0.3">
      <c r="A1318" t="s">
        <v>167</v>
      </c>
      <c r="B1318">
        <v>2020</v>
      </c>
      <c r="C1318" t="s">
        <v>20</v>
      </c>
      <c r="D1318" t="s">
        <v>33</v>
      </c>
      <c r="E1318">
        <v>143.72</v>
      </c>
      <c r="F1318" s="8"/>
    </row>
    <row r="1319" spans="1:37" ht="15.75" hidden="1" thickBot="1" x14ac:dyDescent="0.3">
      <c r="A1319" t="s">
        <v>167</v>
      </c>
      <c r="B1319">
        <v>2020</v>
      </c>
      <c r="C1319" t="s">
        <v>21</v>
      </c>
      <c r="D1319" t="s">
        <v>33</v>
      </c>
      <c r="E1319">
        <v>66.48</v>
      </c>
      <c r="F1319" s="8"/>
    </row>
    <row r="1320" spans="1:37" ht="15.75" hidden="1" thickBot="1" x14ac:dyDescent="0.3">
      <c r="A1320" t="s">
        <v>167</v>
      </c>
      <c r="B1320">
        <v>2020</v>
      </c>
      <c r="C1320" t="s">
        <v>22</v>
      </c>
      <c r="D1320" t="s">
        <v>33</v>
      </c>
      <c r="E1320">
        <v>27.82</v>
      </c>
      <c r="F1320" s="8"/>
    </row>
    <row r="1321" spans="1:37" ht="15.75" hidden="1" thickBot="1" x14ac:dyDescent="0.3">
      <c r="A1321" t="s">
        <v>167</v>
      </c>
      <c r="B1321">
        <v>2020</v>
      </c>
      <c r="C1321" t="s">
        <v>23</v>
      </c>
      <c r="D1321" t="s">
        <v>33</v>
      </c>
      <c r="E1321">
        <v>10.66</v>
      </c>
      <c r="F1321" s="8"/>
    </row>
    <row r="1322" spans="1:37" ht="15.75" hidden="1" thickBot="1" x14ac:dyDescent="0.3">
      <c r="A1322" t="s">
        <v>167</v>
      </c>
      <c r="B1322">
        <v>2020</v>
      </c>
      <c r="C1322" t="s">
        <v>24</v>
      </c>
      <c r="D1322" t="s">
        <v>33</v>
      </c>
      <c r="E1322">
        <v>3.74</v>
      </c>
      <c r="F1322" s="8"/>
    </row>
    <row r="1323" spans="1:37" ht="15.75" hidden="1" thickBot="1" x14ac:dyDescent="0.3">
      <c r="A1323" t="s">
        <v>167</v>
      </c>
      <c r="B1323">
        <v>2020</v>
      </c>
      <c r="C1323" t="s">
        <v>25</v>
      </c>
      <c r="D1323" t="s">
        <v>33</v>
      </c>
      <c r="E1323">
        <v>0.95</v>
      </c>
      <c r="F1323" s="8"/>
    </row>
    <row r="1324" spans="1:37" ht="15.75" hidden="1" thickBot="1" x14ac:dyDescent="0.3">
      <c r="A1324" t="s">
        <v>167</v>
      </c>
      <c r="B1324">
        <v>2020</v>
      </c>
      <c r="C1324" t="s">
        <v>26</v>
      </c>
      <c r="D1324" t="s">
        <v>33</v>
      </c>
      <c r="E1324">
        <v>0.11</v>
      </c>
      <c r="F1324" s="12"/>
    </row>
    <row r="1325" spans="1:37" ht="15.75" thickBot="1" x14ac:dyDescent="0.3">
      <c r="A1325" t="s">
        <v>167</v>
      </c>
      <c r="B1325">
        <v>2025</v>
      </c>
      <c r="C1325" t="s">
        <v>6</v>
      </c>
      <c r="D1325" t="s">
        <v>27</v>
      </c>
      <c r="E1325">
        <v>4261.59</v>
      </c>
      <c r="F1325" s="4">
        <f t="shared" ref="F1325" si="299">E1325+E1326+E1327+E1349+E1370+E1391+E1412+E1433+E1454</f>
        <v>17357.04</v>
      </c>
      <c r="G1325" s="17">
        <f t="shared" ref="G1325:G1331" si="300">F1325/1000</f>
        <v>17.357040000000001</v>
      </c>
      <c r="H1325" s="18" t="s">
        <v>101</v>
      </c>
      <c r="I1325" s="17">
        <f t="shared" ref="I1325" si="301">E1325+E1326+E1327</f>
        <v>12921.000000000002</v>
      </c>
      <c r="J1325" s="19">
        <f t="shared" ref="J1325:J1331" si="302">I1325/1000</f>
        <v>12.921000000000001</v>
      </c>
      <c r="K1325" s="18" t="s">
        <v>80</v>
      </c>
      <c r="M1325" s="17">
        <f t="shared" ref="M1325" si="303">G1325</f>
        <v>17.357040000000001</v>
      </c>
      <c r="N1325" s="19">
        <f t="shared" ref="N1325" si="304">J1340+J1341+J1342</f>
        <v>4.7194500000000001</v>
      </c>
      <c r="O1325" s="19">
        <f t="shared" ref="O1325" si="305">J1343+J1344</f>
        <v>12.030060000000001</v>
      </c>
      <c r="P1325" s="19">
        <f t="shared" ref="P1325" si="306">J1345</f>
        <v>20.916900000000002</v>
      </c>
      <c r="Q1325" s="18">
        <f t="shared" ref="Q1325" si="307">O1325/N1325</f>
        <v>2.5490385532212438</v>
      </c>
      <c r="R1325" s="5">
        <f t="shared" ref="R1325" si="308">J1325</f>
        <v>12.921000000000001</v>
      </c>
      <c r="S1325" s="6">
        <f>J1326+J1327+J1328+J1333+J1334+J1335</f>
        <v>19.41621</v>
      </c>
      <c r="T1325" s="6">
        <f>J1329+J1330+J1336+J1337</f>
        <v>22.686239999999998</v>
      </c>
      <c r="U1325" s="6"/>
      <c r="V1325" s="7">
        <f t="shared" ref="V1325" si="309">T1325/S1325</f>
        <v>1.1684175232962559</v>
      </c>
      <c r="W1325" s="5">
        <f>J1325</f>
        <v>12.921000000000001</v>
      </c>
      <c r="X1325" s="6">
        <f>J1326+J1327+J1328</f>
        <v>15.510629999999999</v>
      </c>
      <c r="Y1325" s="6">
        <f>J1329+J1330</f>
        <v>21.265259999999998</v>
      </c>
      <c r="Z1325" s="6">
        <f>J1331</f>
        <v>5.3265600000000015</v>
      </c>
      <c r="AA1325" s="7">
        <f>Y1325/X1325</f>
        <v>1.3710120091833793</v>
      </c>
      <c r="AB1325" s="5">
        <f>G1325</f>
        <v>17.357040000000001</v>
      </c>
      <c r="AC1325" s="6">
        <f>G1326+G1327+G1328</f>
        <v>12.842129999999999</v>
      </c>
      <c r="AD1325" s="6">
        <f>G1329+G1330</f>
        <v>19.497720000000001</v>
      </c>
      <c r="AE1325" s="6">
        <f>G1331</f>
        <v>5.3265600000000015</v>
      </c>
      <c r="AF1325" s="7">
        <f>AD1325/AC1325</f>
        <v>1.5182621574458444</v>
      </c>
      <c r="AG1325" s="5">
        <f>G1325</f>
        <v>17.357040000000001</v>
      </c>
      <c r="AH1325" s="6">
        <f>G1326+G1327+G1328+G1329</f>
        <v>24.006569999999996</v>
      </c>
      <c r="AI1325" s="6">
        <f>+G1330</f>
        <v>8.3332800000000002</v>
      </c>
      <c r="AJ1325" s="6">
        <f>G1331</f>
        <v>5.3265600000000015</v>
      </c>
      <c r="AK1325" s="7">
        <f>AI1325/AH1325</f>
        <v>0.34712497453822022</v>
      </c>
    </row>
    <row r="1326" spans="1:37" ht="15.75" hidden="1" thickBot="1" x14ac:dyDescent="0.3">
      <c r="A1326" t="s">
        <v>167</v>
      </c>
      <c r="B1326">
        <v>2025</v>
      </c>
      <c r="C1326" t="s">
        <v>7</v>
      </c>
      <c r="D1326" t="s">
        <v>27</v>
      </c>
      <c r="E1326">
        <v>4323.3100000000004</v>
      </c>
      <c r="F1326" s="8">
        <f t="shared" ref="F1326" si="310">E1350+E1351+E1352+E1353+E1354+E1355+E1356+E1357+E1358+E1371+E1372+E1373+E1374+E1375+E1376+E1377+E1378+E1379</f>
        <v>3733.06</v>
      </c>
      <c r="G1326" s="5">
        <f t="shared" si="300"/>
        <v>3.73306</v>
      </c>
      <c r="H1326" s="7" t="s">
        <v>43</v>
      </c>
      <c r="I1326" s="5">
        <f t="shared" ref="I1326" si="311">E1349+E1350+E1351+E1352+E1353+E1354+E1355+E1356+E1357+E1358+E1370+E1371+E1372+E1373+E1374+E1375+E1376+E1377+E1378+E1379</f>
        <v>3875.7000000000003</v>
      </c>
      <c r="J1326" s="6">
        <f t="shared" si="302"/>
        <v>3.8757000000000001</v>
      </c>
      <c r="K1326" s="7" t="s">
        <v>43</v>
      </c>
      <c r="M1326" s="5"/>
      <c r="N1326" s="6"/>
      <c r="O1326" s="6"/>
      <c r="P1326" s="6"/>
      <c r="Q1326" s="7"/>
      <c r="R1326" s="5"/>
      <c r="S1326" s="6"/>
      <c r="T1326" s="6"/>
      <c r="U1326" s="6"/>
      <c r="V1326" s="6"/>
      <c r="W1326" s="5"/>
      <c r="X1326" s="6"/>
      <c r="Y1326" s="6"/>
      <c r="Z1326" s="6"/>
      <c r="AA1326" s="6"/>
      <c r="AB1326" s="5"/>
      <c r="AC1326" s="6"/>
      <c r="AD1326" s="6"/>
      <c r="AE1326" s="6"/>
      <c r="AF1326" s="6"/>
      <c r="AG1326" s="5"/>
      <c r="AH1326" s="6"/>
      <c r="AI1326" s="6"/>
      <c r="AJ1326" s="6"/>
      <c r="AK1326" s="7"/>
    </row>
    <row r="1327" spans="1:37" ht="15.75" hidden="1" thickBot="1" x14ac:dyDescent="0.3">
      <c r="A1327" t="s">
        <v>167</v>
      </c>
      <c r="B1327">
        <v>2025</v>
      </c>
      <c r="C1327" t="s">
        <v>8</v>
      </c>
      <c r="D1327" t="s">
        <v>27</v>
      </c>
      <c r="E1327">
        <v>4336.1000000000004</v>
      </c>
      <c r="F1327" s="8">
        <f t="shared" ref="F1327" si="312">E1392+E1393+E1394+E1395+E1396+E1397+E1398+E1399+E1400</f>
        <v>6799.99</v>
      </c>
      <c r="G1327" s="5">
        <f t="shared" si="300"/>
        <v>6.7999900000000002</v>
      </c>
      <c r="H1327" s="7" t="s">
        <v>30</v>
      </c>
      <c r="I1327" s="5">
        <f t="shared" ref="I1327" si="313">E1391+E1392+E1393+E1394+E1395+E1396+E1397+E1398+E1399+E1400</f>
        <v>7799.16</v>
      </c>
      <c r="J1327" s="6">
        <f t="shared" si="302"/>
        <v>7.7991599999999996</v>
      </c>
      <c r="K1327" s="7" t="s">
        <v>30</v>
      </c>
      <c r="M1327" s="5"/>
      <c r="N1327" s="6"/>
      <c r="O1327" s="6"/>
      <c r="P1327" s="6"/>
      <c r="Q1327" s="7"/>
      <c r="R1327" s="5"/>
      <c r="S1327" s="6"/>
      <c r="T1327" s="6"/>
      <c r="U1327" s="6"/>
      <c r="V1327" s="6"/>
      <c r="W1327" s="5"/>
      <c r="X1327" s="6"/>
      <c r="Y1327" s="6"/>
      <c r="Z1327" s="6"/>
      <c r="AA1327" s="6"/>
      <c r="AB1327" s="5"/>
      <c r="AC1327" s="6"/>
      <c r="AD1327" s="6"/>
      <c r="AE1327" s="6"/>
      <c r="AF1327" s="6"/>
      <c r="AG1327" s="5"/>
      <c r="AH1327" s="6"/>
      <c r="AI1327" s="6"/>
      <c r="AJ1327" s="6"/>
      <c r="AK1327" s="7"/>
    </row>
    <row r="1328" spans="1:37" ht="15.75" hidden="1" thickBot="1" x14ac:dyDescent="0.3">
      <c r="A1328" t="s">
        <v>167</v>
      </c>
      <c r="B1328">
        <v>2025</v>
      </c>
      <c r="C1328" t="s">
        <v>9</v>
      </c>
      <c r="D1328" t="s">
        <v>27</v>
      </c>
      <c r="E1328">
        <v>0</v>
      </c>
      <c r="F1328" s="8">
        <f t="shared" ref="F1328" si="314">E1413+E1414+E1415+E1416+E1417+E1418+E1419+E1420+E1421</f>
        <v>2309.08</v>
      </c>
      <c r="G1328" s="5">
        <f t="shared" si="300"/>
        <v>2.3090799999999998</v>
      </c>
      <c r="H1328" s="7" t="s">
        <v>44</v>
      </c>
      <c r="I1328" s="5">
        <f t="shared" ref="I1328" si="315">E1412+E1413+E1414+E1415+E1416+E1417+E1418+E1419+E1420+E1421</f>
        <v>3835.77</v>
      </c>
      <c r="J1328" s="6">
        <f t="shared" si="302"/>
        <v>3.8357700000000001</v>
      </c>
      <c r="K1328" s="7" t="s">
        <v>44</v>
      </c>
      <c r="M1328" s="5"/>
      <c r="N1328" s="6"/>
      <c r="O1328" s="6"/>
      <c r="P1328" s="6"/>
      <c r="Q1328" s="7"/>
      <c r="R1328" s="5"/>
      <c r="S1328" s="6"/>
      <c r="T1328" s="6"/>
      <c r="U1328" s="6"/>
      <c r="V1328" s="6"/>
      <c r="W1328" s="5"/>
      <c r="X1328" s="6"/>
      <c r="Y1328" s="6"/>
      <c r="Z1328" s="6"/>
      <c r="AA1328" s="6"/>
      <c r="AB1328" s="5"/>
      <c r="AC1328" s="6"/>
      <c r="AD1328" s="6"/>
      <c r="AE1328" s="6"/>
      <c r="AF1328" s="6"/>
      <c r="AG1328" s="5"/>
      <c r="AH1328" s="6"/>
      <c r="AI1328" s="6"/>
      <c r="AJ1328" s="6"/>
      <c r="AK1328" s="7"/>
    </row>
    <row r="1329" spans="1:37" ht="15.75" hidden="1" thickBot="1" x14ac:dyDescent="0.3">
      <c r="A1329" t="s">
        <v>167</v>
      </c>
      <c r="B1329">
        <v>2025</v>
      </c>
      <c r="C1329" t="s">
        <v>10</v>
      </c>
      <c r="D1329" t="s">
        <v>27</v>
      </c>
      <c r="E1329">
        <v>0</v>
      </c>
      <c r="F1329" s="8">
        <f t="shared" ref="F1329" si="316">+E1434+E1435+E1436+E1437+E1438+E1439+E1440+E1441+E1442</f>
        <v>11164.439999999999</v>
      </c>
      <c r="G1329" s="5">
        <f t="shared" si="300"/>
        <v>11.164439999999999</v>
      </c>
      <c r="H1329" s="7" t="s">
        <v>45</v>
      </c>
      <c r="I1329" s="5">
        <f t="shared" ref="I1329" si="317">E1433+E1434+E1435+E1436+E1437+E1438+E1439+E1440+E1441+E1442</f>
        <v>12706.57</v>
      </c>
      <c r="J1329" s="6">
        <f t="shared" si="302"/>
        <v>12.706569999999999</v>
      </c>
      <c r="K1329" s="7" t="s">
        <v>45</v>
      </c>
      <c r="M1329" s="5"/>
      <c r="N1329" s="6"/>
      <c r="O1329" s="6"/>
      <c r="P1329" s="6"/>
      <c r="Q1329" s="7"/>
      <c r="R1329" s="5"/>
      <c r="S1329" s="6"/>
      <c r="T1329" s="6"/>
      <c r="U1329" s="6"/>
      <c r="V1329" s="6"/>
      <c r="W1329" s="5"/>
      <c r="X1329" s="6"/>
      <c r="Y1329" s="6"/>
      <c r="Z1329" s="6"/>
      <c r="AA1329" s="6"/>
      <c r="AB1329" s="5"/>
      <c r="AC1329" s="6"/>
      <c r="AD1329" s="6"/>
      <c r="AE1329" s="6"/>
      <c r="AF1329" s="6"/>
      <c r="AG1329" s="5"/>
      <c r="AH1329" s="6"/>
      <c r="AI1329" s="6"/>
      <c r="AJ1329" s="6"/>
      <c r="AK1329" s="7"/>
    </row>
    <row r="1330" spans="1:37" ht="15.75" hidden="1" thickBot="1" x14ac:dyDescent="0.3">
      <c r="A1330" t="s">
        <v>167</v>
      </c>
      <c r="B1330">
        <v>2025</v>
      </c>
      <c r="C1330" t="s">
        <v>11</v>
      </c>
      <c r="D1330" t="s">
        <v>27</v>
      </c>
      <c r="E1330">
        <v>0</v>
      </c>
      <c r="F1330" s="8">
        <f t="shared" ref="F1330" si="318">E1455+E1456+E1457+E1458+E1459+E1460+E1461+E1462+E1463</f>
        <v>8333.2800000000007</v>
      </c>
      <c r="G1330" s="5">
        <f t="shared" si="300"/>
        <v>8.3332800000000002</v>
      </c>
      <c r="H1330" s="7" t="s">
        <v>46</v>
      </c>
      <c r="I1330" s="5">
        <f t="shared" ref="I1330" si="319">E1454+E1455+E1456+E1457+E1458+E1459+E1460+E1461+E1462+E1463</f>
        <v>8558.69</v>
      </c>
      <c r="J1330" s="6">
        <f t="shared" si="302"/>
        <v>8.5586900000000004</v>
      </c>
      <c r="K1330" s="7" t="s">
        <v>46</v>
      </c>
      <c r="M1330" s="5"/>
      <c r="N1330" s="6"/>
      <c r="O1330" s="6"/>
      <c r="P1330" s="6"/>
      <c r="Q1330" s="7"/>
      <c r="R1330" s="5"/>
      <c r="S1330" s="6"/>
      <c r="T1330" s="6"/>
      <c r="U1330" s="6"/>
      <c r="V1330" s="6"/>
      <c r="W1330" s="5"/>
      <c r="X1330" s="6"/>
      <c r="Y1330" s="6"/>
      <c r="Z1330" s="6"/>
      <c r="AA1330" s="6"/>
      <c r="AB1330" s="5"/>
      <c r="AC1330" s="6"/>
      <c r="AD1330" s="6"/>
      <c r="AE1330" s="6"/>
      <c r="AF1330" s="6"/>
      <c r="AG1330" s="5"/>
      <c r="AH1330" s="6"/>
      <c r="AI1330" s="6"/>
      <c r="AJ1330" s="6"/>
      <c r="AK1330" s="7"/>
    </row>
    <row r="1331" spans="1:37" ht="15.75" hidden="1" thickBot="1" x14ac:dyDescent="0.3">
      <c r="A1331" t="s">
        <v>167</v>
      </c>
      <c r="B1331">
        <v>2025</v>
      </c>
      <c r="C1331" t="s">
        <v>12</v>
      </c>
      <c r="D1331" t="s">
        <v>27</v>
      </c>
      <c r="E1331">
        <v>0</v>
      </c>
      <c r="F1331" s="8">
        <f t="shared" ref="F1331" si="320">E1359+E1360+E1361+E1362+E1363+E1364+E1365+E1366+E1380+E1381+E1382+E1383+E1384+E1385+E1386+E1387+E1401+E1402+E1403+E1404+E1405+E1406+E1407+E1408+E1422+E1423+E1424+E1425+E1426+E1427+E1428+E1429+E1443+E1444+E1445+E1446+E1447+E1448+E1449+E1450+E1464+E1465+E1466+E1467+E1468+E1469+E1470+E1471</f>
        <v>5326.5600000000013</v>
      </c>
      <c r="G1331" s="9">
        <f t="shared" si="300"/>
        <v>5.3265600000000015</v>
      </c>
      <c r="H1331" s="11" t="s">
        <v>102</v>
      </c>
      <c r="I1331" s="9">
        <f t="shared" ref="I1331" si="321">E1359+E1360+E1361+E1362+E1363+E1364+E1365+E1366+E1380+E1381+E1382+E1383+E1384+E1385+E1386+E1387+E1401+E1402+E1403+E1404+E1405+E1406+E1407+E1408+E1422+E1423+E1424+E1425+E1426+E1427+E1428+E1429+E1443+E1444+E1445+E1446+E1447+E1448+E1449+E1450+E1464+E1465+E1466+E1467+E1468+E1469+E1470+E1471</f>
        <v>5326.5600000000013</v>
      </c>
      <c r="J1331" s="10">
        <f t="shared" si="302"/>
        <v>5.3265600000000015</v>
      </c>
      <c r="K1331" s="11" t="s">
        <v>102</v>
      </c>
      <c r="M1331" s="9"/>
      <c r="N1331" s="10"/>
      <c r="O1331" s="10"/>
      <c r="P1331" s="10"/>
      <c r="Q1331" s="11"/>
      <c r="R1331" s="9"/>
      <c r="S1331" s="10"/>
      <c r="T1331" s="10"/>
      <c r="U1331" s="10"/>
      <c r="V1331" s="10"/>
      <c r="W1331" s="9"/>
      <c r="X1331" s="10"/>
      <c r="Y1331" s="10"/>
      <c r="Z1331" s="10"/>
      <c r="AA1331" s="10"/>
      <c r="AB1331" s="9"/>
      <c r="AC1331" s="10"/>
      <c r="AD1331" s="10"/>
      <c r="AE1331" s="10"/>
      <c r="AF1331" s="10"/>
      <c r="AG1331" s="9"/>
      <c r="AH1331" s="10"/>
      <c r="AI1331" s="10"/>
      <c r="AJ1331" s="10"/>
      <c r="AK1331" s="11"/>
    </row>
    <row r="1332" spans="1:37" ht="15.75" hidden="1" thickBot="1" x14ac:dyDescent="0.3">
      <c r="A1332" t="s">
        <v>167</v>
      </c>
      <c r="B1332">
        <v>2025</v>
      </c>
      <c r="C1332" t="s">
        <v>13</v>
      </c>
      <c r="D1332" t="s">
        <v>27</v>
      </c>
      <c r="E1332">
        <v>0</v>
      </c>
      <c r="F1332" s="8"/>
    </row>
    <row r="1333" spans="1:37" ht="15.75" hidden="1" thickBot="1" x14ac:dyDescent="0.3">
      <c r="A1333" t="s">
        <v>167</v>
      </c>
      <c r="B1333">
        <v>2025</v>
      </c>
      <c r="C1333" t="s">
        <v>14</v>
      </c>
      <c r="D1333" t="s">
        <v>27</v>
      </c>
      <c r="E1333">
        <v>0</v>
      </c>
      <c r="F1333" s="8"/>
      <c r="H1333" s="20" t="s">
        <v>62</v>
      </c>
      <c r="I1333" s="19">
        <f t="shared" ref="I1333" si="322">E1359+E1360+E1361+E1362+E1363+E1364+E1365+E1366+E1380+E1381+E1382+E1383+E1384+E1385+E1386+E1387</f>
        <v>1989.2099999999998</v>
      </c>
      <c r="J1333" s="19">
        <f t="shared" ref="J1333:J1337" si="323">I1333/1000</f>
        <v>1.9892099999999997</v>
      </c>
      <c r="K1333" s="18" t="s">
        <v>43</v>
      </c>
    </row>
    <row r="1334" spans="1:37" ht="15.75" hidden="1" thickBot="1" x14ac:dyDescent="0.3">
      <c r="A1334" t="s">
        <v>167</v>
      </c>
      <c r="B1334">
        <v>2025</v>
      </c>
      <c r="C1334" t="s">
        <v>15</v>
      </c>
      <c r="D1334" t="s">
        <v>27</v>
      </c>
      <c r="E1334">
        <v>0</v>
      </c>
      <c r="F1334" s="8"/>
      <c r="H1334" s="5"/>
      <c r="I1334" s="6">
        <f t="shared" ref="I1334" si="324">E1401+E1402+E1403+E1404+E1405+E1406+E1407+E1408</f>
        <v>1606.1200000000001</v>
      </c>
      <c r="J1334" s="6">
        <f t="shared" si="323"/>
        <v>1.6061200000000002</v>
      </c>
      <c r="K1334" s="7" t="s">
        <v>30</v>
      </c>
    </row>
    <row r="1335" spans="1:37" ht="15.75" hidden="1" thickBot="1" x14ac:dyDescent="0.3">
      <c r="A1335" t="s">
        <v>167</v>
      </c>
      <c r="B1335">
        <v>2025</v>
      </c>
      <c r="C1335" t="s">
        <v>16</v>
      </c>
      <c r="D1335" t="s">
        <v>27</v>
      </c>
      <c r="E1335">
        <v>0</v>
      </c>
      <c r="F1335" s="8"/>
      <c r="H1335" s="5"/>
      <c r="I1335" s="6">
        <f t="shared" ref="I1335" si="325">E1422+E1423+E1424+E1425+E1426+E1427+E1428+E1429</f>
        <v>310.25</v>
      </c>
      <c r="J1335" s="6">
        <f t="shared" si="323"/>
        <v>0.31025000000000003</v>
      </c>
      <c r="K1335" s="7" t="s">
        <v>44</v>
      </c>
    </row>
    <row r="1336" spans="1:37" ht="15.75" hidden="1" thickBot="1" x14ac:dyDescent="0.3">
      <c r="A1336" t="s">
        <v>167</v>
      </c>
      <c r="B1336">
        <v>2025</v>
      </c>
      <c r="C1336" t="s">
        <v>17</v>
      </c>
      <c r="D1336" t="s">
        <v>27</v>
      </c>
      <c r="E1336">
        <v>0</v>
      </c>
      <c r="F1336" s="8"/>
      <c r="H1336" s="5"/>
      <c r="I1336" s="6">
        <f t="shared" ref="I1336" si="326">E1443+E1444+E1445+E1446+E1447+E1448+E1449+E1450</f>
        <v>651.52</v>
      </c>
      <c r="J1336" s="6">
        <f t="shared" si="323"/>
        <v>0.65151999999999999</v>
      </c>
      <c r="K1336" s="7" t="s">
        <v>45</v>
      </c>
    </row>
    <row r="1337" spans="1:37" ht="15.75" hidden="1" thickBot="1" x14ac:dyDescent="0.3">
      <c r="A1337" t="s">
        <v>167</v>
      </c>
      <c r="B1337">
        <v>2025</v>
      </c>
      <c r="C1337" t="s">
        <v>18</v>
      </c>
      <c r="D1337" t="s">
        <v>27</v>
      </c>
      <c r="E1337">
        <v>0</v>
      </c>
      <c r="F1337" s="8"/>
      <c r="H1337" s="9"/>
      <c r="I1337" s="10">
        <f t="shared" ref="I1337" si="327">E1464+E1465+E1466+E1467+E1468+E1469+E1470+E1471</f>
        <v>769.45999999999992</v>
      </c>
      <c r="J1337" s="10">
        <f t="shared" si="323"/>
        <v>0.76945999999999992</v>
      </c>
      <c r="K1337" s="11" t="s">
        <v>46</v>
      </c>
    </row>
    <row r="1338" spans="1:37" ht="15.75" hidden="1" thickBot="1" x14ac:dyDescent="0.3">
      <c r="A1338" t="s">
        <v>167</v>
      </c>
      <c r="B1338">
        <v>2025</v>
      </c>
      <c r="C1338" t="s">
        <v>19</v>
      </c>
      <c r="D1338" t="s">
        <v>27</v>
      </c>
      <c r="E1338">
        <v>0</v>
      </c>
      <c r="F1338" s="8"/>
    </row>
    <row r="1339" spans="1:37" ht="15.75" hidden="1" thickBot="1" x14ac:dyDescent="0.3">
      <c r="A1339" t="s">
        <v>167</v>
      </c>
      <c r="B1339">
        <v>2025</v>
      </c>
      <c r="C1339" t="s">
        <v>20</v>
      </c>
      <c r="D1339" t="s">
        <v>27</v>
      </c>
      <c r="E1339">
        <v>0</v>
      </c>
      <c r="F1339" s="8"/>
    </row>
    <row r="1340" spans="1:37" ht="15.75" hidden="1" thickBot="1" x14ac:dyDescent="0.3">
      <c r="A1340" t="s">
        <v>167</v>
      </c>
      <c r="B1340">
        <v>2025</v>
      </c>
      <c r="C1340" t="s">
        <v>21</v>
      </c>
      <c r="D1340" t="s">
        <v>27</v>
      </c>
      <c r="E1340">
        <v>0</v>
      </c>
      <c r="F1340" s="8"/>
      <c r="H1340" s="20" t="s">
        <v>103</v>
      </c>
      <c r="I1340" s="19">
        <f t="shared" ref="I1340" si="328">SUM(E1350:E1353)+SUM(E1371:E1374)</f>
        <v>964.93000000000006</v>
      </c>
      <c r="J1340" s="19">
        <f t="shared" ref="J1340:J1345" si="329">I1340/1000</f>
        <v>0.96493000000000007</v>
      </c>
      <c r="K1340" s="18" t="s">
        <v>43</v>
      </c>
    </row>
    <row r="1341" spans="1:37" ht="15.75" hidden="1" thickBot="1" x14ac:dyDescent="0.3">
      <c r="A1341" t="s">
        <v>167</v>
      </c>
      <c r="B1341">
        <v>2025</v>
      </c>
      <c r="C1341" t="s">
        <v>22</v>
      </c>
      <c r="D1341" t="s">
        <v>27</v>
      </c>
      <c r="E1341">
        <v>0</v>
      </c>
      <c r="F1341" s="8"/>
      <c r="H1341" s="5"/>
      <c r="I1341" s="6">
        <f t="shared" ref="I1341" si="330">SUM(E1392:E1395)</f>
        <v>2674.88</v>
      </c>
      <c r="J1341" s="6">
        <f t="shared" si="329"/>
        <v>2.6748799999999999</v>
      </c>
      <c r="K1341" s="7" t="s">
        <v>30</v>
      </c>
    </row>
    <row r="1342" spans="1:37" ht="15.75" hidden="1" thickBot="1" x14ac:dyDescent="0.3">
      <c r="A1342" t="s">
        <v>167</v>
      </c>
      <c r="B1342">
        <v>2025</v>
      </c>
      <c r="C1342" t="s">
        <v>23</v>
      </c>
      <c r="D1342" t="s">
        <v>27</v>
      </c>
      <c r="E1342">
        <v>0</v>
      </c>
      <c r="F1342" s="8"/>
      <c r="H1342" s="5"/>
      <c r="I1342" s="6">
        <f t="shared" ref="I1342" si="331">SUM(E1413:E1416)</f>
        <v>1079.6399999999999</v>
      </c>
      <c r="J1342" s="6">
        <f t="shared" si="329"/>
        <v>1.0796399999999999</v>
      </c>
      <c r="K1342" s="7" t="s">
        <v>44</v>
      </c>
    </row>
    <row r="1343" spans="1:37" ht="15.75" hidden="1" thickBot="1" x14ac:dyDescent="0.3">
      <c r="A1343" t="s">
        <v>167</v>
      </c>
      <c r="B1343">
        <v>2025</v>
      </c>
      <c r="C1343" t="s">
        <v>24</v>
      </c>
      <c r="D1343" t="s">
        <v>27</v>
      </c>
      <c r="E1343">
        <v>0</v>
      </c>
      <c r="F1343" s="8"/>
      <c r="H1343" s="5"/>
      <c r="I1343" s="6">
        <f t="shared" ref="I1343" si="332">SUM(E1434:E1437)</f>
        <v>6939.34</v>
      </c>
      <c r="J1343" s="6">
        <f t="shared" si="329"/>
        <v>6.9393400000000005</v>
      </c>
      <c r="K1343" s="7" t="s">
        <v>45</v>
      </c>
    </row>
    <row r="1344" spans="1:37" ht="15.75" hidden="1" thickBot="1" x14ac:dyDescent="0.3">
      <c r="A1344" t="s">
        <v>167</v>
      </c>
      <c r="B1344">
        <v>2025</v>
      </c>
      <c r="C1344" t="s">
        <v>25</v>
      </c>
      <c r="D1344" t="s">
        <v>27</v>
      </c>
      <c r="E1344">
        <v>0</v>
      </c>
      <c r="F1344" s="8"/>
      <c r="H1344" s="9"/>
      <c r="I1344" s="10">
        <f t="shared" ref="I1344" si="333">SUM(E1455:E1458)</f>
        <v>5090.72</v>
      </c>
      <c r="J1344" s="10">
        <f t="shared" si="329"/>
        <v>5.0907200000000001</v>
      </c>
      <c r="K1344" s="11" t="s">
        <v>46</v>
      </c>
    </row>
    <row r="1345" spans="1:11" ht="15.75" hidden="1" thickBot="1" x14ac:dyDescent="0.3">
      <c r="A1345" t="s">
        <v>167</v>
      </c>
      <c r="B1345">
        <v>2025</v>
      </c>
      <c r="C1345" t="s">
        <v>26</v>
      </c>
      <c r="D1345" t="s">
        <v>27</v>
      </c>
      <c r="E1345">
        <v>0</v>
      </c>
      <c r="F1345" s="8"/>
      <c r="I1345">
        <f t="shared" ref="I1345" si="334">SUM(E1354:E1366)+SUM(E1375:E1387)+SUM(E1396:E1408)+SUM(E1417:E1429)+SUM(E1438:E1450)+SUM(E1459:E1471)</f>
        <v>20916.900000000001</v>
      </c>
      <c r="J1345" s="6">
        <f t="shared" si="329"/>
        <v>20.916900000000002</v>
      </c>
      <c r="K1345" s="6" t="s">
        <v>104</v>
      </c>
    </row>
    <row r="1346" spans="1:11" ht="15.75" hidden="1" thickBot="1" x14ac:dyDescent="0.3">
      <c r="A1346" t="s">
        <v>167</v>
      </c>
      <c r="B1346">
        <v>2025</v>
      </c>
      <c r="C1346" t="s">
        <v>6</v>
      </c>
      <c r="D1346" t="s">
        <v>28</v>
      </c>
      <c r="E1346">
        <v>0</v>
      </c>
      <c r="F1346" s="8"/>
    </row>
    <row r="1347" spans="1:11" ht="15.75" hidden="1" thickBot="1" x14ac:dyDescent="0.3">
      <c r="A1347" t="s">
        <v>167</v>
      </c>
      <c r="B1347">
        <v>2025</v>
      </c>
      <c r="C1347" t="s">
        <v>7</v>
      </c>
      <c r="D1347" t="s">
        <v>28</v>
      </c>
      <c r="E1347">
        <v>0</v>
      </c>
      <c r="F1347" s="8"/>
    </row>
    <row r="1348" spans="1:11" ht="15.75" hidden="1" thickBot="1" x14ac:dyDescent="0.3">
      <c r="A1348" t="s">
        <v>167</v>
      </c>
      <c r="B1348">
        <v>2025</v>
      </c>
      <c r="C1348" t="s">
        <v>8</v>
      </c>
      <c r="D1348" t="s">
        <v>28</v>
      </c>
      <c r="E1348">
        <v>0</v>
      </c>
      <c r="F1348" s="8"/>
    </row>
    <row r="1349" spans="1:11" ht="15.75" hidden="1" thickBot="1" x14ac:dyDescent="0.3">
      <c r="A1349" t="s">
        <v>167</v>
      </c>
      <c r="B1349">
        <v>2025</v>
      </c>
      <c r="C1349" t="s">
        <v>9</v>
      </c>
      <c r="D1349" t="s">
        <v>28</v>
      </c>
      <c r="E1349">
        <v>40.98</v>
      </c>
      <c r="F1349" s="8"/>
    </row>
    <row r="1350" spans="1:11" ht="15.75" hidden="1" thickBot="1" x14ac:dyDescent="0.3">
      <c r="A1350" t="s">
        <v>167</v>
      </c>
      <c r="B1350">
        <v>2025</v>
      </c>
      <c r="C1350" t="s">
        <v>10</v>
      </c>
      <c r="D1350" t="s">
        <v>28</v>
      </c>
      <c r="E1350">
        <v>49.18</v>
      </c>
      <c r="F1350" s="8"/>
    </row>
    <row r="1351" spans="1:11" ht="15.75" hidden="1" thickBot="1" x14ac:dyDescent="0.3">
      <c r="A1351" t="s">
        <v>167</v>
      </c>
      <c r="B1351">
        <v>2025</v>
      </c>
      <c r="C1351" t="s">
        <v>11</v>
      </c>
      <c r="D1351" t="s">
        <v>28</v>
      </c>
      <c r="E1351">
        <v>56.59</v>
      </c>
      <c r="F1351" s="8"/>
    </row>
    <row r="1352" spans="1:11" ht="15.75" hidden="1" thickBot="1" x14ac:dyDescent="0.3">
      <c r="A1352" t="s">
        <v>167</v>
      </c>
      <c r="B1352">
        <v>2025</v>
      </c>
      <c r="C1352" t="s">
        <v>12</v>
      </c>
      <c r="D1352" t="s">
        <v>28</v>
      </c>
      <c r="E1352">
        <v>77.91</v>
      </c>
      <c r="F1352" s="8"/>
    </row>
    <row r="1353" spans="1:11" ht="15.75" hidden="1" thickBot="1" x14ac:dyDescent="0.3">
      <c r="A1353" t="s">
        <v>167</v>
      </c>
      <c r="B1353">
        <v>2025</v>
      </c>
      <c r="C1353" t="s">
        <v>13</v>
      </c>
      <c r="D1353" t="s">
        <v>28</v>
      </c>
      <c r="E1353">
        <v>99.81</v>
      </c>
      <c r="F1353" s="8"/>
    </row>
    <row r="1354" spans="1:11" ht="15.75" hidden="1" thickBot="1" x14ac:dyDescent="0.3">
      <c r="A1354" t="s">
        <v>167</v>
      </c>
      <c r="B1354">
        <v>2025</v>
      </c>
      <c r="C1354" t="s">
        <v>14</v>
      </c>
      <c r="D1354" t="s">
        <v>28</v>
      </c>
      <c r="E1354">
        <v>124.04</v>
      </c>
      <c r="F1354" s="8"/>
    </row>
    <row r="1355" spans="1:11" ht="15.75" hidden="1" thickBot="1" x14ac:dyDescent="0.3">
      <c r="A1355" t="s">
        <v>167</v>
      </c>
      <c r="B1355">
        <v>2025</v>
      </c>
      <c r="C1355" t="s">
        <v>15</v>
      </c>
      <c r="D1355" t="s">
        <v>28</v>
      </c>
      <c r="E1355">
        <v>148.32</v>
      </c>
      <c r="F1355" s="8"/>
    </row>
    <row r="1356" spans="1:11" ht="15.75" hidden="1" thickBot="1" x14ac:dyDescent="0.3">
      <c r="A1356" t="s">
        <v>167</v>
      </c>
      <c r="B1356">
        <v>2025</v>
      </c>
      <c r="C1356" t="s">
        <v>16</v>
      </c>
      <c r="D1356" t="s">
        <v>28</v>
      </c>
      <c r="E1356">
        <v>143.47999999999999</v>
      </c>
      <c r="F1356" s="8"/>
    </row>
    <row r="1357" spans="1:11" ht="15.75" hidden="1" thickBot="1" x14ac:dyDescent="0.3">
      <c r="A1357" t="s">
        <v>167</v>
      </c>
      <c r="B1357">
        <v>2025</v>
      </c>
      <c r="C1357" t="s">
        <v>17</v>
      </c>
      <c r="D1357" t="s">
        <v>28</v>
      </c>
      <c r="E1357">
        <v>163.91</v>
      </c>
      <c r="F1357" s="8"/>
    </row>
    <row r="1358" spans="1:11" ht="15.75" hidden="1" thickBot="1" x14ac:dyDescent="0.3">
      <c r="A1358" t="s">
        <v>167</v>
      </c>
      <c r="B1358">
        <v>2025</v>
      </c>
      <c r="C1358" t="s">
        <v>18</v>
      </c>
      <c r="D1358" t="s">
        <v>28</v>
      </c>
      <c r="E1358">
        <v>163.57</v>
      </c>
      <c r="F1358" s="8"/>
    </row>
    <row r="1359" spans="1:11" ht="15.75" hidden="1" thickBot="1" x14ac:dyDescent="0.3">
      <c r="A1359" t="s">
        <v>167</v>
      </c>
      <c r="B1359">
        <v>2025</v>
      </c>
      <c r="C1359" t="s">
        <v>19</v>
      </c>
      <c r="D1359" t="s">
        <v>28</v>
      </c>
      <c r="E1359">
        <v>164.83</v>
      </c>
      <c r="F1359" s="8"/>
    </row>
    <row r="1360" spans="1:11" ht="15.75" hidden="1" thickBot="1" x14ac:dyDescent="0.3">
      <c r="A1360" t="s">
        <v>167</v>
      </c>
      <c r="B1360">
        <v>2025</v>
      </c>
      <c r="C1360" t="s">
        <v>20</v>
      </c>
      <c r="D1360" t="s">
        <v>28</v>
      </c>
      <c r="E1360">
        <v>153.91999999999999</v>
      </c>
      <c r="F1360" s="8"/>
    </row>
    <row r="1361" spans="1:6" ht="15.75" hidden="1" thickBot="1" x14ac:dyDescent="0.3">
      <c r="A1361" t="s">
        <v>167</v>
      </c>
      <c r="B1361">
        <v>2025</v>
      </c>
      <c r="C1361" t="s">
        <v>21</v>
      </c>
      <c r="D1361" t="s">
        <v>28</v>
      </c>
      <c r="E1361">
        <v>125.03</v>
      </c>
      <c r="F1361" s="8"/>
    </row>
    <row r="1362" spans="1:6" ht="15.75" hidden="1" thickBot="1" x14ac:dyDescent="0.3">
      <c r="A1362" t="s">
        <v>167</v>
      </c>
      <c r="B1362">
        <v>2025</v>
      </c>
      <c r="C1362" t="s">
        <v>22</v>
      </c>
      <c r="D1362" t="s">
        <v>28</v>
      </c>
      <c r="E1362">
        <v>87.83</v>
      </c>
      <c r="F1362" s="8"/>
    </row>
    <row r="1363" spans="1:6" ht="15.75" hidden="1" thickBot="1" x14ac:dyDescent="0.3">
      <c r="A1363" t="s">
        <v>167</v>
      </c>
      <c r="B1363">
        <v>2025</v>
      </c>
      <c r="C1363" t="s">
        <v>23</v>
      </c>
      <c r="D1363" t="s">
        <v>28</v>
      </c>
      <c r="E1363">
        <v>56.7</v>
      </c>
      <c r="F1363" s="8"/>
    </row>
    <row r="1364" spans="1:6" ht="15.75" hidden="1" thickBot="1" x14ac:dyDescent="0.3">
      <c r="A1364" t="s">
        <v>167</v>
      </c>
      <c r="B1364">
        <v>2025</v>
      </c>
      <c r="C1364" t="s">
        <v>24</v>
      </c>
      <c r="D1364" t="s">
        <v>28</v>
      </c>
      <c r="E1364">
        <v>27.49</v>
      </c>
      <c r="F1364" s="8"/>
    </row>
    <row r="1365" spans="1:6" ht="15.75" hidden="1" thickBot="1" x14ac:dyDescent="0.3">
      <c r="A1365" t="s">
        <v>167</v>
      </c>
      <c r="B1365">
        <v>2025</v>
      </c>
      <c r="C1365" t="s">
        <v>25</v>
      </c>
      <c r="D1365" t="s">
        <v>28</v>
      </c>
      <c r="E1365">
        <v>9</v>
      </c>
      <c r="F1365" s="8"/>
    </row>
    <row r="1366" spans="1:6" ht="15.75" hidden="1" thickBot="1" x14ac:dyDescent="0.3">
      <c r="A1366" t="s">
        <v>167</v>
      </c>
      <c r="B1366">
        <v>2025</v>
      </c>
      <c r="C1366" t="s">
        <v>26</v>
      </c>
      <c r="D1366" t="s">
        <v>28</v>
      </c>
      <c r="E1366">
        <v>2.02</v>
      </c>
      <c r="F1366" s="8"/>
    </row>
    <row r="1367" spans="1:6" ht="15.75" hidden="1" thickBot="1" x14ac:dyDescent="0.3">
      <c r="A1367" t="s">
        <v>167</v>
      </c>
      <c r="B1367">
        <v>2025</v>
      </c>
      <c r="C1367" t="s">
        <v>6</v>
      </c>
      <c r="D1367" t="s">
        <v>29</v>
      </c>
      <c r="E1367">
        <v>0</v>
      </c>
      <c r="F1367" s="8"/>
    </row>
    <row r="1368" spans="1:6" ht="15.75" hidden="1" thickBot="1" x14ac:dyDescent="0.3">
      <c r="A1368" t="s">
        <v>167</v>
      </c>
      <c r="B1368">
        <v>2025</v>
      </c>
      <c r="C1368" t="s">
        <v>7</v>
      </c>
      <c r="D1368" t="s">
        <v>29</v>
      </c>
      <c r="E1368">
        <v>0</v>
      </c>
      <c r="F1368" s="8"/>
    </row>
    <row r="1369" spans="1:6" ht="15.75" hidden="1" thickBot="1" x14ac:dyDescent="0.3">
      <c r="A1369" t="s">
        <v>167</v>
      </c>
      <c r="B1369">
        <v>2025</v>
      </c>
      <c r="C1369" t="s">
        <v>8</v>
      </c>
      <c r="D1369" t="s">
        <v>29</v>
      </c>
      <c r="E1369">
        <v>0</v>
      </c>
      <c r="F1369" s="8"/>
    </row>
    <row r="1370" spans="1:6" ht="15.75" hidden="1" thickBot="1" x14ac:dyDescent="0.3">
      <c r="A1370" t="s">
        <v>167</v>
      </c>
      <c r="B1370">
        <v>2025</v>
      </c>
      <c r="C1370" t="s">
        <v>9</v>
      </c>
      <c r="D1370" t="s">
        <v>29</v>
      </c>
      <c r="E1370">
        <v>101.66</v>
      </c>
      <c r="F1370" s="8"/>
    </row>
    <row r="1371" spans="1:6" ht="15.75" hidden="1" thickBot="1" x14ac:dyDescent="0.3">
      <c r="A1371" t="s">
        <v>167</v>
      </c>
      <c r="B1371">
        <v>2025</v>
      </c>
      <c r="C1371" t="s">
        <v>10</v>
      </c>
      <c r="D1371" t="s">
        <v>29</v>
      </c>
      <c r="E1371">
        <v>104.3</v>
      </c>
      <c r="F1371" s="8"/>
    </row>
    <row r="1372" spans="1:6" ht="15.75" hidden="1" thickBot="1" x14ac:dyDescent="0.3">
      <c r="A1372" t="s">
        <v>167</v>
      </c>
      <c r="B1372">
        <v>2025</v>
      </c>
      <c r="C1372" t="s">
        <v>11</v>
      </c>
      <c r="D1372" t="s">
        <v>29</v>
      </c>
      <c r="E1372">
        <v>140.77000000000001</v>
      </c>
      <c r="F1372" s="8"/>
    </row>
    <row r="1373" spans="1:6" ht="15.75" hidden="1" thickBot="1" x14ac:dyDescent="0.3">
      <c r="A1373" t="s">
        <v>167</v>
      </c>
      <c r="B1373">
        <v>2025</v>
      </c>
      <c r="C1373" t="s">
        <v>12</v>
      </c>
      <c r="D1373" t="s">
        <v>29</v>
      </c>
      <c r="E1373">
        <v>190.91</v>
      </c>
      <c r="F1373" s="8"/>
    </row>
    <row r="1374" spans="1:6" ht="15.75" hidden="1" thickBot="1" x14ac:dyDescent="0.3">
      <c r="A1374" t="s">
        <v>167</v>
      </c>
      <c r="B1374">
        <v>2025</v>
      </c>
      <c r="C1374" t="s">
        <v>13</v>
      </c>
      <c r="D1374" t="s">
        <v>29</v>
      </c>
      <c r="E1374">
        <v>245.46</v>
      </c>
      <c r="F1374" s="8"/>
    </row>
    <row r="1375" spans="1:6" ht="15.75" hidden="1" thickBot="1" x14ac:dyDescent="0.3">
      <c r="A1375" t="s">
        <v>167</v>
      </c>
      <c r="B1375">
        <v>2025</v>
      </c>
      <c r="C1375" t="s">
        <v>14</v>
      </c>
      <c r="D1375" t="s">
        <v>29</v>
      </c>
      <c r="E1375">
        <v>306.19</v>
      </c>
      <c r="F1375" s="8"/>
    </row>
    <row r="1376" spans="1:6" ht="15.75" hidden="1" thickBot="1" x14ac:dyDescent="0.3">
      <c r="A1376" t="s">
        <v>167</v>
      </c>
      <c r="B1376">
        <v>2025</v>
      </c>
      <c r="C1376" t="s">
        <v>15</v>
      </c>
      <c r="D1376" t="s">
        <v>29</v>
      </c>
      <c r="E1376">
        <v>367.55</v>
      </c>
      <c r="F1376" s="8"/>
    </row>
    <row r="1377" spans="1:6" ht="15.75" hidden="1" thickBot="1" x14ac:dyDescent="0.3">
      <c r="A1377" t="s">
        <v>167</v>
      </c>
      <c r="B1377">
        <v>2025</v>
      </c>
      <c r="C1377" t="s">
        <v>16</v>
      </c>
      <c r="D1377" t="s">
        <v>29</v>
      </c>
      <c r="E1377">
        <v>434.76</v>
      </c>
      <c r="F1377" s="8"/>
    </row>
    <row r="1378" spans="1:6" ht="15.75" hidden="1" thickBot="1" x14ac:dyDescent="0.3">
      <c r="A1378" t="s">
        <v>167</v>
      </c>
      <c r="B1378">
        <v>2025</v>
      </c>
      <c r="C1378" t="s">
        <v>17</v>
      </c>
      <c r="D1378" t="s">
        <v>29</v>
      </c>
      <c r="E1378">
        <v>472.31</v>
      </c>
      <c r="F1378" s="8"/>
    </row>
    <row r="1379" spans="1:6" ht="15.75" hidden="1" thickBot="1" x14ac:dyDescent="0.3">
      <c r="A1379" t="s">
        <v>167</v>
      </c>
      <c r="B1379">
        <v>2025</v>
      </c>
      <c r="C1379" t="s">
        <v>18</v>
      </c>
      <c r="D1379" t="s">
        <v>29</v>
      </c>
      <c r="E1379">
        <v>444</v>
      </c>
      <c r="F1379" s="8"/>
    </row>
    <row r="1380" spans="1:6" ht="15.75" hidden="1" thickBot="1" x14ac:dyDescent="0.3">
      <c r="A1380" t="s">
        <v>167</v>
      </c>
      <c r="B1380">
        <v>2025</v>
      </c>
      <c r="C1380" t="s">
        <v>19</v>
      </c>
      <c r="D1380" t="s">
        <v>29</v>
      </c>
      <c r="E1380">
        <v>408.87</v>
      </c>
      <c r="F1380" s="8"/>
    </row>
    <row r="1381" spans="1:6" ht="15.75" hidden="1" thickBot="1" x14ac:dyDescent="0.3">
      <c r="A1381" t="s">
        <v>167</v>
      </c>
      <c r="B1381">
        <v>2025</v>
      </c>
      <c r="C1381" t="s">
        <v>20</v>
      </c>
      <c r="D1381" t="s">
        <v>29</v>
      </c>
      <c r="E1381">
        <v>370.29</v>
      </c>
      <c r="F1381" s="8"/>
    </row>
    <row r="1382" spans="1:6" ht="15.75" hidden="1" thickBot="1" x14ac:dyDescent="0.3">
      <c r="A1382" t="s">
        <v>167</v>
      </c>
      <c r="B1382">
        <v>2025</v>
      </c>
      <c r="C1382" t="s">
        <v>21</v>
      </c>
      <c r="D1382" t="s">
        <v>29</v>
      </c>
      <c r="E1382">
        <v>277.64</v>
      </c>
      <c r="F1382" s="8"/>
    </row>
    <row r="1383" spans="1:6" ht="15.75" hidden="1" thickBot="1" x14ac:dyDescent="0.3">
      <c r="A1383" t="s">
        <v>167</v>
      </c>
      <c r="B1383">
        <v>2025</v>
      </c>
      <c r="C1383" t="s">
        <v>22</v>
      </c>
      <c r="D1383" t="s">
        <v>29</v>
      </c>
      <c r="E1383">
        <v>169.54</v>
      </c>
      <c r="F1383" s="8"/>
    </row>
    <row r="1384" spans="1:6" ht="15.75" hidden="1" thickBot="1" x14ac:dyDescent="0.3">
      <c r="A1384" t="s">
        <v>167</v>
      </c>
      <c r="B1384">
        <v>2025</v>
      </c>
      <c r="C1384" t="s">
        <v>23</v>
      </c>
      <c r="D1384" t="s">
        <v>29</v>
      </c>
      <c r="E1384">
        <v>87.68</v>
      </c>
      <c r="F1384" s="8"/>
    </row>
    <row r="1385" spans="1:6" ht="15.75" hidden="1" thickBot="1" x14ac:dyDescent="0.3">
      <c r="A1385" t="s">
        <v>167</v>
      </c>
      <c r="B1385">
        <v>2025</v>
      </c>
      <c r="C1385" t="s">
        <v>24</v>
      </c>
      <c r="D1385" t="s">
        <v>29</v>
      </c>
      <c r="E1385">
        <v>36.04</v>
      </c>
      <c r="F1385" s="8"/>
    </row>
    <row r="1386" spans="1:6" ht="15.75" hidden="1" thickBot="1" x14ac:dyDescent="0.3">
      <c r="A1386" t="s">
        <v>167</v>
      </c>
      <c r="B1386">
        <v>2025</v>
      </c>
      <c r="C1386" t="s">
        <v>25</v>
      </c>
      <c r="D1386" t="s">
        <v>29</v>
      </c>
      <c r="E1386">
        <v>10.119999999999999</v>
      </c>
      <c r="F1386" s="8"/>
    </row>
    <row r="1387" spans="1:6" ht="15.75" hidden="1" thickBot="1" x14ac:dyDescent="0.3">
      <c r="A1387" t="s">
        <v>167</v>
      </c>
      <c r="B1387">
        <v>2025</v>
      </c>
      <c r="C1387" t="s">
        <v>26</v>
      </c>
      <c r="D1387" t="s">
        <v>29</v>
      </c>
      <c r="E1387">
        <v>2.21</v>
      </c>
      <c r="F1387" s="8"/>
    </row>
    <row r="1388" spans="1:6" ht="15.75" hidden="1" thickBot="1" x14ac:dyDescent="0.3">
      <c r="A1388" t="s">
        <v>167</v>
      </c>
      <c r="B1388">
        <v>2025</v>
      </c>
      <c r="C1388" t="s">
        <v>6</v>
      </c>
      <c r="D1388" t="s">
        <v>30</v>
      </c>
      <c r="E1388">
        <v>0</v>
      </c>
      <c r="F1388" s="8"/>
    </row>
    <row r="1389" spans="1:6" ht="15.75" hidden="1" thickBot="1" x14ac:dyDescent="0.3">
      <c r="A1389" t="s">
        <v>167</v>
      </c>
      <c r="B1389">
        <v>2025</v>
      </c>
      <c r="C1389" t="s">
        <v>7</v>
      </c>
      <c r="D1389" t="s">
        <v>30</v>
      </c>
      <c r="E1389">
        <v>0</v>
      </c>
      <c r="F1389" s="8"/>
    </row>
    <row r="1390" spans="1:6" ht="15.75" hidden="1" thickBot="1" x14ac:dyDescent="0.3">
      <c r="A1390" t="s">
        <v>167</v>
      </c>
      <c r="B1390">
        <v>2025</v>
      </c>
      <c r="C1390" t="s">
        <v>8</v>
      </c>
      <c r="D1390" t="s">
        <v>30</v>
      </c>
      <c r="E1390">
        <v>0</v>
      </c>
      <c r="F1390" s="8"/>
    </row>
    <row r="1391" spans="1:6" ht="15.75" hidden="1" thickBot="1" x14ac:dyDescent="0.3">
      <c r="A1391" t="s">
        <v>167</v>
      </c>
      <c r="B1391">
        <v>2025</v>
      </c>
      <c r="C1391" t="s">
        <v>9</v>
      </c>
      <c r="D1391" t="s">
        <v>30</v>
      </c>
      <c r="E1391">
        <v>999.17</v>
      </c>
      <c r="F1391" s="8"/>
    </row>
    <row r="1392" spans="1:6" ht="15.75" hidden="1" thickBot="1" x14ac:dyDescent="0.3">
      <c r="A1392" t="s">
        <v>167</v>
      </c>
      <c r="B1392">
        <v>2025</v>
      </c>
      <c r="C1392" t="s">
        <v>10</v>
      </c>
      <c r="D1392" t="s">
        <v>30</v>
      </c>
      <c r="E1392">
        <v>572.5</v>
      </c>
      <c r="F1392" s="8"/>
    </row>
    <row r="1393" spans="1:6" ht="15.75" hidden="1" thickBot="1" x14ac:dyDescent="0.3">
      <c r="A1393" t="s">
        <v>167</v>
      </c>
      <c r="B1393">
        <v>2025</v>
      </c>
      <c r="C1393" t="s">
        <v>11</v>
      </c>
      <c r="D1393" t="s">
        <v>30</v>
      </c>
      <c r="E1393">
        <v>675.58</v>
      </c>
      <c r="F1393" s="8"/>
    </row>
    <row r="1394" spans="1:6" ht="15.75" hidden="1" thickBot="1" x14ac:dyDescent="0.3">
      <c r="A1394" t="s">
        <v>167</v>
      </c>
      <c r="B1394">
        <v>2025</v>
      </c>
      <c r="C1394" t="s">
        <v>12</v>
      </c>
      <c r="D1394" t="s">
        <v>30</v>
      </c>
      <c r="E1394">
        <v>692.47</v>
      </c>
      <c r="F1394" s="8"/>
    </row>
    <row r="1395" spans="1:6" ht="15.75" hidden="1" thickBot="1" x14ac:dyDescent="0.3">
      <c r="A1395" t="s">
        <v>167</v>
      </c>
      <c r="B1395">
        <v>2025</v>
      </c>
      <c r="C1395" t="s">
        <v>13</v>
      </c>
      <c r="D1395" t="s">
        <v>30</v>
      </c>
      <c r="E1395">
        <v>734.33</v>
      </c>
      <c r="F1395" s="8"/>
    </row>
    <row r="1396" spans="1:6" ht="15.75" hidden="1" thickBot="1" x14ac:dyDescent="0.3">
      <c r="A1396" t="s">
        <v>167</v>
      </c>
      <c r="B1396">
        <v>2025</v>
      </c>
      <c r="C1396" t="s">
        <v>14</v>
      </c>
      <c r="D1396" t="s">
        <v>30</v>
      </c>
      <c r="E1396">
        <v>758.04</v>
      </c>
      <c r="F1396" s="8"/>
    </row>
    <row r="1397" spans="1:6" ht="15.75" hidden="1" thickBot="1" x14ac:dyDescent="0.3">
      <c r="A1397" t="s">
        <v>167</v>
      </c>
      <c r="B1397">
        <v>2025</v>
      </c>
      <c r="C1397" t="s">
        <v>15</v>
      </c>
      <c r="D1397" t="s">
        <v>30</v>
      </c>
      <c r="E1397">
        <v>755.31</v>
      </c>
      <c r="F1397" s="8"/>
    </row>
    <row r="1398" spans="1:6" ht="15.75" hidden="1" thickBot="1" x14ac:dyDescent="0.3">
      <c r="A1398" t="s">
        <v>167</v>
      </c>
      <c r="B1398">
        <v>2025</v>
      </c>
      <c r="C1398" t="s">
        <v>16</v>
      </c>
      <c r="D1398" t="s">
        <v>30</v>
      </c>
      <c r="E1398">
        <v>871.41</v>
      </c>
      <c r="F1398" s="8"/>
    </row>
    <row r="1399" spans="1:6" ht="15.75" hidden="1" thickBot="1" x14ac:dyDescent="0.3">
      <c r="A1399" t="s">
        <v>167</v>
      </c>
      <c r="B1399">
        <v>2025</v>
      </c>
      <c r="C1399" t="s">
        <v>17</v>
      </c>
      <c r="D1399" t="s">
        <v>30</v>
      </c>
      <c r="E1399">
        <v>926.13</v>
      </c>
      <c r="F1399" s="8"/>
    </row>
    <row r="1400" spans="1:6" ht="15.75" hidden="1" thickBot="1" x14ac:dyDescent="0.3">
      <c r="A1400" t="s">
        <v>167</v>
      </c>
      <c r="B1400">
        <v>2025</v>
      </c>
      <c r="C1400" t="s">
        <v>18</v>
      </c>
      <c r="D1400" t="s">
        <v>30</v>
      </c>
      <c r="E1400">
        <v>814.22</v>
      </c>
      <c r="F1400" s="8"/>
    </row>
    <row r="1401" spans="1:6" ht="15.75" hidden="1" thickBot="1" x14ac:dyDescent="0.3">
      <c r="A1401" t="s">
        <v>167</v>
      </c>
      <c r="B1401">
        <v>2025</v>
      </c>
      <c r="C1401" t="s">
        <v>19</v>
      </c>
      <c r="D1401" t="s">
        <v>30</v>
      </c>
      <c r="E1401">
        <v>616.54</v>
      </c>
      <c r="F1401" s="8"/>
    </row>
    <row r="1402" spans="1:6" ht="15.75" hidden="1" thickBot="1" x14ac:dyDescent="0.3">
      <c r="A1402" t="s">
        <v>167</v>
      </c>
      <c r="B1402">
        <v>2025</v>
      </c>
      <c r="C1402" t="s">
        <v>20</v>
      </c>
      <c r="D1402" t="s">
        <v>30</v>
      </c>
      <c r="E1402">
        <v>454.42</v>
      </c>
      <c r="F1402" s="8"/>
    </row>
    <row r="1403" spans="1:6" ht="15.75" hidden="1" thickBot="1" x14ac:dyDescent="0.3">
      <c r="A1403" t="s">
        <v>167</v>
      </c>
      <c r="B1403">
        <v>2025</v>
      </c>
      <c r="C1403" t="s">
        <v>21</v>
      </c>
      <c r="D1403" t="s">
        <v>30</v>
      </c>
      <c r="E1403">
        <v>281.70999999999998</v>
      </c>
      <c r="F1403" s="8"/>
    </row>
    <row r="1404" spans="1:6" ht="15.75" hidden="1" thickBot="1" x14ac:dyDescent="0.3">
      <c r="A1404" t="s">
        <v>167</v>
      </c>
      <c r="B1404">
        <v>2025</v>
      </c>
      <c r="C1404" t="s">
        <v>22</v>
      </c>
      <c r="D1404" t="s">
        <v>30</v>
      </c>
      <c r="E1404">
        <v>144.63999999999999</v>
      </c>
      <c r="F1404" s="8"/>
    </row>
    <row r="1405" spans="1:6" ht="15.75" hidden="1" thickBot="1" x14ac:dyDescent="0.3">
      <c r="A1405" t="s">
        <v>167</v>
      </c>
      <c r="B1405">
        <v>2025</v>
      </c>
      <c r="C1405" t="s">
        <v>23</v>
      </c>
      <c r="D1405" t="s">
        <v>30</v>
      </c>
      <c r="E1405">
        <v>70.900000000000006</v>
      </c>
      <c r="F1405" s="8"/>
    </row>
    <row r="1406" spans="1:6" ht="15.75" hidden="1" thickBot="1" x14ac:dyDescent="0.3">
      <c r="A1406" t="s">
        <v>167</v>
      </c>
      <c r="B1406">
        <v>2025</v>
      </c>
      <c r="C1406" t="s">
        <v>24</v>
      </c>
      <c r="D1406" t="s">
        <v>30</v>
      </c>
      <c r="E1406">
        <v>28.09</v>
      </c>
      <c r="F1406" s="8"/>
    </row>
    <row r="1407" spans="1:6" ht="15.75" hidden="1" thickBot="1" x14ac:dyDescent="0.3">
      <c r="A1407" t="s">
        <v>167</v>
      </c>
      <c r="B1407">
        <v>2025</v>
      </c>
      <c r="C1407" t="s">
        <v>25</v>
      </c>
      <c r="D1407" t="s">
        <v>30</v>
      </c>
      <c r="E1407">
        <v>8.15</v>
      </c>
      <c r="F1407" s="8"/>
    </row>
    <row r="1408" spans="1:6" ht="15.75" hidden="1" thickBot="1" x14ac:dyDescent="0.3">
      <c r="A1408" t="s">
        <v>167</v>
      </c>
      <c r="B1408">
        <v>2025</v>
      </c>
      <c r="C1408" t="s">
        <v>26</v>
      </c>
      <c r="D1408" t="s">
        <v>30</v>
      </c>
      <c r="E1408">
        <v>1.67</v>
      </c>
      <c r="F1408" s="8"/>
    </row>
    <row r="1409" spans="1:6" ht="15.75" hidden="1" thickBot="1" x14ac:dyDescent="0.3">
      <c r="A1409" t="s">
        <v>167</v>
      </c>
      <c r="B1409">
        <v>2025</v>
      </c>
      <c r="C1409" t="s">
        <v>6</v>
      </c>
      <c r="D1409" t="s">
        <v>31</v>
      </c>
      <c r="E1409">
        <v>0</v>
      </c>
      <c r="F1409" s="8"/>
    </row>
    <row r="1410" spans="1:6" ht="15.75" hidden="1" thickBot="1" x14ac:dyDescent="0.3">
      <c r="A1410" t="s">
        <v>167</v>
      </c>
      <c r="B1410">
        <v>2025</v>
      </c>
      <c r="C1410" t="s">
        <v>7</v>
      </c>
      <c r="D1410" t="s">
        <v>31</v>
      </c>
      <c r="E1410">
        <v>0</v>
      </c>
      <c r="F1410" s="8"/>
    </row>
    <row r="1411" spans="1:6" ht="15.75" hidden="1" thickBot="1" x14ac:dyDescent="0.3">
      <c r="A1411" t="s">
        <v>167</v>
      </c>
      <c r="B1411">
        <v>2025</v>
      </c>
      <c r="C1411" t="s">
        <v>8</v>
      </c>
      <c r="D1411" t="s">
        <v>31</v>
      </c>
      <c r="E1411">
        <v>0</v>
      </c>
      <c r="F1411" s="8"/>
    </row>
    <row r="1412" spans="1:6" ht="15.75" hidden="1" thickBot="1" x14ac:dyDescent="0.3">
      <c r="A1412" t="s">
        <v>167</v>
      </c>
      <c r="B1412">
        <v>2025</v>
      </c>
      <c r="C1412" t="s">
        <v>9</v>
      </c>
      <c r="D1412" t="s">
        <v>31</v>
      </c>
      <c r="E1412">
        <v>1526.69</v>
      </c>
      <c r="F1412" s="8"/>
    </row>
    <row r="1413" spans="1:6" ht="15.75" hidden="1" thickBot="1" x14ac:dyDescent="0.3">
      <c r="A1413" t="s">
        <v>167</v>
      </c>
      <c r="B1413">
        <v>2025</v>
      </c>
      <c r="C1413" t="s">
        <v>10</v>
      </c>
      <c r="D1413" t="s">
        <v>31</v>
      </c>
      <c r="E1413">
        <v>289.07</v>
      </c>
      <c r="F1413" s="8"/>
    </row>
    <row r="1414" spans="1:6" ht="15.75" hidden="1" thickBot="1" x14ac:dyDescent="0.3">
      <c r="A1414" t="s">
        <v>167</v>
      </c>
      <c r="B1414">
        <v>2025</v>
      </c>
      <c r="C1414" t="s">
        <v>11</v>
      </c>
      <c r="D1414" t="s">
        <v>31</v>
      </c>
      <c r="E1414">
        <v>189.83</v>
      </c>
      <c r="F1414" s="8"/>
    </row>
    <row r="1415" spans="1:6" ht="15.75" hidden="1" thickBot="1" x14ac:dyDescent="0.3">
      <c r="A1415" t="s">
        <v>167</v>
      </c>
      <c r="B1415">
        <v>2025</v>
      </c>
      <c r="C1415" t="s">
        <v>12</v>
      </c>
      <c r="D1415" t="s">
        <v>31</v>
      </c>
      <c r="E1415">
        <v>290.97000000000003</v>
      </c>
      <c r="F1415" s="8"/>
    </row>
    <row r="1416" spans="1:6" ht="15.75" hidden="1" thickBot="1" x14ac:dyDescent="0.3">
      <c r="A1416" t="s">
        <v>167</v>
      </c>
      <c r="B1416">
        <v>2025</v>
      </c>
      <c r="C1416" t="s">
        <v>13</v>
      </c>
      <c r="D1416" t="s">
        <v>31</v>
      </c>
      <c r="E1416">
        <v>309.77</v>
      </c>
      <c r="F1416" s="8"/>
    </row>
    <row r="1417" spans="1:6" ht="15.75" hidden="1" thickBot="1" x14ac:dyDescent="0.3">
      <c r="A1417" t="s">
        <v>167</v>
      </c>
      <c r="B1417">
        <v>2025</v>
      </c>
      <c r="C1417" t="s">
        <v>14</v>
      </c>
      <c r="D1417" t="s">
        <v>31</v>
      </c>
      <c r="E1417">
        <v>321.08999999999997</v>
      </c>
      <c r="F1417" s="8"/>
    </row>
    <row r="1418" spans="1:6" ht="15.75" hidden="1" thickBot="1" x14ac:dyDescent="0.3">
      <c r="A1418" t="s">
        <v>167</v>
      </c>
      <c r="B1418">
        <v>2025</v>
      </c>
      <c r="C1418" t="s">
        <v>15</v>
      </c>
      <c r="D1418" t="s">
        <v>31</v>
      </c>
      <c r="E1418">
        <v>321.37</v>
      </c>
      <c r="F1418" s="8"/>
    </row>
    <row r="1419" spans="1:6" ht="15.75" hidden="1" thickBot="1" x14ac:dyDescent="0.3">
      <c r="A1419" t="s">
        <v>167</v>
      </c>
      <c r="B1419">
        <v>2025</v>
      </c>
      <c r="C1419" t="s">
        <v>16</v>
      </c>
      <c r="D1419" t="s">
        <v>31</v>
      </c>
      <c r="E1419">
        <v>196.14</v>
      </c>
      <c r="F1419" s="8"/>
    </row>
    <row r="1420" spans="1:6" ht="15.75" hidden="1" thickBot="1" x14ac:dyDescent="0.3">
      <c r="A1420" t="s">
        <v>167</v>
      </c>
      <c r="B1420">
        <v>2025</v>
      </c>
      <c r="C1420" t="s">
        <v>17</v>
      </c>
      <c r="D1420" t="s">
        <v>31</v>
      </c>
      <c r="E1420">
        <v>201.61</v>
      </c>
      <c r="F1420" s="8"/>
    </row>
    <row r="1421" spans="1:6" ht="15.75" hidden="1" thickBot="1" x14ac:dyDescent="0.3">
      <c r="A1421" t="s">
        <v>167</v>
      </c>
      <c r="B1421">
        <v>2025</v>
      </c>
      <c r="C1421" t="s">
        <v>18</v>
      </c>
      <c r="D1421" t="s">
        <v>31</v>
      </c>
      <c r="E1421">
        <v>189.23</v>
      </c>
      <c r="F1421" s="8"/>
    </row>
    <row r="1422" spans="1:6" ht="15.75" hidden="1" thickBot="1" x14ac:dyDescent="0.3">
      <c r="A1422" t="s">
        <v>167</v>
      </c>
      <c r="B1422">
        <v>2025</v>
      </c>
      <c r="C1422" t="s">
        <v>19</v>
      </c>
      <c r="D1422" t="s">
        <v>31</v>
      </c>
      <c r="E1422">
        <v>140.37</v>
      </c>
      <c r="F1422" s="8"/>
    </row>
    <row r="1423" spans="1:6" ht="15.75" hidden="1" thickBot="1" x14ac:dyDescent="0.3">
      <c r="A1423" t="s">
        <v>167</v>
      </c>
      <c r="B1423">
        <v>2025</v>
      </c>
      <c r="C1423" t="s">
        <v>20</v>
      </c>
      <c r="D1423" t="s">
        <v>31</v>
      </c>
      <c r="E1423">
        <v>87.51</v>
      </c>
      <c r="F1423" s="8"/>
    </row>
    <row r="1424" spans="1:6" ht="15.75" hidden="1" thickBot="1" x14ac:dyDescent="0.3">
      <c r="A1424" t="s">
        <v>167</v>
      </c>
      <c r="B1424">
        <v>2025</v>
      </c>
      <c r="C1424" t="s">
        <v>21</v>
      </c>
      <c r="D1424" t="s">
        <v>31</v>
      </c>
      <c r="E1424">
        <v>47.04</v>
      </c>
      <c r="F1424" s="8"/>
    </row>
    <row r="1425" spans="1:6" ht="15.75" hidden="1" thickBot="1" x14ac:dyDescent="0.3">
      <c r="A1425" t="s">
        <v>167</v>
      </c>
      <c r="B1425">
        <v>2025</v>
      </c>
      <c r="C1425" t="s">
        <v>22</v>
      </c>
      <c r="D1425" t="s">
        <v>31</v>
      </c>
      <c r="E1425">
        <v>21.46</v>
      </c>
      <c r="F1425" s="8"/>
    </row>
    <row r="1426" spans="1:6" ht="15.75" hidden="1" thickBot="1" x14ac:dyDescent="0.3">
      <c r="A1426" t="s">
        <v>167</v>
      </c>
      <c r="B1426">
        <v>2025</v>
      </c>
      <c r="C1426" t="s">
        <v>23</v>
      </c>
      <c r="D1426" t="s">
        <v>31</v>
      </c>
      <c r="E1426">
        <v>9.09</v>
      </c>
      <c r="F1426" s="8"/>
    </row>
    <row r="1427" spans="1:6" ht="15.75" hidden="1" thickBot="1" x14ac:dyDescent="0.3">
      <c r="A1427" t="s">
        <v>167</v>
      </c>
      <c r="B1427">
        <v>2025</v>
      </c>
      <c r="C1427" t="s">
        <v>24</v>
      </c>
      <c r="D1427" t="s">
        <v>31</v>
      </c>
      <c r="E1427">
        <v>3.6</v>
      </c>
      <c r="F1427" s="8"/>
    </row>
    <row r="1428" spans="1:6" ht="15.75" hidden="1" thickBot="1" x14ac:dyDescent="0.3">
      <c r="A1428" t="s">
        <v>167</v>
      </c>
      <c r="B1428">
        <v>2025</v>
      </c>
      <c r="C1428" t="s">
        <v>25</v>
      </c>
      <c r="D1428" t="s">
        <v>31</v>
      </c>
      <c r="E1428">
        <v>0.99</v>
      </c>
      <c r="F1428" s="8"/>
    </row>
    <row r="1429" spans="1:6" ht="15.75" hidden="1" thickBot="1" x14ac:dyDescent="0.3">
      <c r="A1429" t="s">
        <v>167</v>
      </c>
      <c r="B1429">
        <v>2025</v>
      </c>
      <c r="C1429" t="s">
        <v>26</v>
      </c>
      <c r="D1429" t="s">
        <v>31</v>
      </c>
      <c r="E1429">
        <v>0.19</v>
      </c>
      <c r="F1429" s="8"/>
    </row>
    <row r="1430" spans="1:6" ht="15.75" hidden="1" thickBot="1" x14ac:dyDescent="0.3">
      <c r="A1430" t="s">
        <v>167</v>
      </c>
      <c r="B1430">
        <v>2025</v>
      </c>
      <c r="C1430" t="s">
        <v>6</v>
      </c>
      <c r="D1430" t="s">
        <v>32</v>
      </c>
      <c r="E1430">
        <v>0</v>
      </c>
      <c r="F1430" s="8"/>
    </row>
    <row r="1431" spans="1:6" ht="15.75" hidden="1" thickBot="1" x14ac:dyDescent="0.3">
      <c r="A1431" t="s">
        <v>167</v>
      </c>
      <c r="B1431">
        <v>2025</v>
      </c>
      <c r="C1431" t="s">
        <v>7</v>
      </c>
      <c r="D1431" t="s">
        <v>32</v>
      </c>
      <c r="E1431">
        <v>0</v>
      </c>
      <c r="F1431" s="8"/>
    </row>
    <row r="1432" spans="1:6" ht="15.75" hidden="1" thickBot="1" x14ac:dyDescent="0.3">
      <c r="A1432" t="s">
        <v>167</v>
      </c>
      <c r="B1432">
        <v>2025</v>
      </c>
      <c r="C1432" t="s">
        <v>8</v>
      </c>
      <c r="D1432" t="s">
        <v>32</v>
      </c>
      <c r="E1432">
        <v>0</v>
      </c>
      <c r="F1432" s="8"/>
    </row>
    <row r="1433" spans="1:6" ht="15.75" hidden="1" thickBot="1" x14ac:dyDescent="0.3">
      <c r="A1433" t="s">
        <v>167</v>
      </c>
      <c r="B1433">
        <v>2025</v>
      </c>
      <c r="C1433" t="s">
        <v>9</v>
      </c>
      <c r="D1433" t="s">
        <v>32</v>
      </c>
      <c r="E1433">
        <v>1542.13</v>
      </c>
      <c r="F1433" s="8"/>
    </row>
    <row r="1434" spans="1:6" ht="15.75" hidden="1" thickBot="1" x14ac:dyDescent="0.3">
      <c r="A1434" t="s">
        <v>167</v>
      </c>
      <c r="B1434">
        <v>2025</v>
      </c>
      <c r="C1434" t="s">
        <v>10</v>
      </c>
      <c r="D1434" t="s">
        <v>32</v>
      </c>
      <c r="E1434">
        <v>2078.54</v>
      </c>
      <c r="F1434" s="8"/>
    </row>
    <row r="1435" spans="1:6" ht="15.75" hidden="1" thickBot="1" x14ac:dyDescent="0.3">
      <c r="A1435" t="s">
        <v>167</v>
      </c>
      <c r="B1435">
        <v>2025</v>
      </c>
      <c r="C1435" t="s">
        <v>11</v>
      </c>
      <c r="D1435" t="s">
        <v>32</v>
      </c>
      <c r="E1435">
        <v>1756.09</v>
      </c>
      <c r="F1435" s="8"/>
    </row>
    <row r="1436" spans="1:6" ht="15.75" hidden="1" thickBot="1" x14ac:dyDescent="0.3">
      <c r="A1436" t="s">
        <v>167</v>
      </c>
      <c r="B1436">
        <v>2025</v>
      </c>
      <c r="C1436" t="s">
        <v>12</v>
      </c>
      <c r="D1436" t="s">
        <v>32</v>
      </c>
      <c r="E1436">
        <v>1643.98</v>
      </c>
      <c r="F1436" s="8"/>
    </row>
    <row r="1437" spans="1:6" ht="15.75" hidden="1" thickBot="1" x14ac:dyDescent="0.3">
      <c r="A1437" t="s">
        <v>167</v>
      </c>
      <c r="B1437">
        <v>2025</v>
      </c>
      <c r="C1437" t="s">
        <v>13</v>
      </c>
      <c r="D1437" t="s">
        <v>32</v>
      </c>
      <c r="E1437">
        <v>1460.73</v>
      </c>
      <c r="F1437" s="8"/>
    </row>
    <row r="1438" spans="1:6" ht="15.75" hidden="1" thickBot="1" x14ac:dyDescent="0.3">
      <c r="A1438" t="s">
        <v>167</v>
      </c>
      <c r="B1438">
        <v>2025</v>
      </c>
      <c r="C1438" t="s">
        <v>14</v>
      </c>
      <c r="D1438" t="s">
        <v>32</v>
      </c>
      <c r="E1438">
        <v>1267.76</v>
      </c>
      <c r="F1438" s="8"/>
    </row>
    <row r="1439" spans="1:6" ht="15.75" hidden="1" thickBot="1" x14ac:dyDescent="0.3">
      <c r="A1439" t="s">
        <v>167</v>
      </c>
      <c r="B1439">
        <v>2025</v>
      </c>
      <c r="C1439" t="s">
        <v>15</v>
      </c>
      <c r="D1439" t="s">
        <v>32</v>
      </c>
      <c r="E1439">
        <v>1065.1500000000001</v>
      </c>
      <c r="F1439" s="8"/>
    </row>
    <row r="1440" spans="1:6" ht="15.75" hidden="1" thickBot="1" x14ac:dyDescent="0.3">
      <c r="A1440" t="s">
        <v>167</v>
      </c>
      <c r="B1440">
        <v>2025</v>
      </c>
      <c r="C1440" t="s">
        <v>16</v>
      </c>
      <c r="D1440" t="s">
        <v>32</v>
      </c>
      <c r="E1440">
        <v>765.25</v>
      </c>
      <c r="F1440" s="8"/>
    </row>
    <row r="1441" spans="1:6" ht="15.75" hidden="1" thickBot="1" x14ac:dyDescent="0.3">
      <c r="A1441" t="s">
        <v>167</v>
      </c>
      <c r="B1441">
        <v>2025</v>
      </c>
      <c r="C1441" t="s">
        <v>17</v>
      </c>
      <c r="D1441" t="s">
        <v>32</v>
      </c>
      <c r="E1441">
        <v>650.71</v>
      </c>
      <c r="F1441" s="8"/>
    </row>
    <row r="1442" spans="1:6" ht="15.75" hidden="1" thickBot="1" x14ac:dyDescent="0.3">
      <c r="A1442" t="s">
        <v>167</v>
      </c>
      <c r="B1442">
        <v>2025</v>
      </c>
      <c r="C1442" t="s">
        <v>18</v>
      </c>
      <c r="D1442" t="s">
        <v>32</v>
      </c>
      <c r="E1442">
        <v>476.23</v>
      </c>
      <c r="F1442" s="8"/>
    </row>
    <row r="1443" spans="1:6" ht="15.75" hidden="1" thickBot="1" x14ac:dyDescent="0.3">
      <c r="A1443" t="s">
        <v>167</v>
      </c>
      <c r="B1443">
        <v>2025</v>
      </c>
      <c r="C1443" t="s">
        <v>19</v>
      </c>
      <c r="D1443" t="s">
        <v>32</v>
      </c>
      <c r="E1443">
        <v>315.14999999999998</v>
      </c>
      <c r="F1443" s="8"/>
    </row>
    <row r="1444" spans="1:6" ht="15.75" hidden="1" thickBot="1" x14ac:dyDescent="0.3">
      <c r="A1444" t="s">
        <v>167</v>
      </c>
      <c r="B1444">
        <v>2025</v>
      </c>
      <c r="C1444" t="s">
        <v>20</v>
      </c>
      <c r="D1444" t="s">
        <v>32</v>
      </c>
      <c r="E1444">
        <v>178.52</v>
      </c>
      <c r="F1444" s="8"/>
    </row>
    <row r="1445" spans="1:6" ht="15.75" hidden="1" thickBot="1" x14ac:dyDescent="0.3">
      <c r="A1445" t="s">
        <v>167</v>
      </c>
      <c r="B1445">
        <v>2025</v>
      </c>
      <c r="C1445" t="s">
        <v>21</v>
      </c>
      <c r="D1445" t="s">
        <v>32</v>
      </c>
      <c r="E1445">
        <v>89.64</v>
      </c>
      <c r="F1445" s="8"/>
    </row>
    <row r="1446" spans="1:6" ht="15.75" hidden="1" thickBot="1" x14ac:dyDescent="0.3">
      <c r="A1446" t="s">
        <v>167</v>
      </c>
      <c r="B1446">
        <v>2025</v>
      </c>
      <c r="C1446" t="s">
        <v>22</v>
      </c>
      <c r="D1446" t="s">
        <v>32</v>
      </c>
      <c r="E1446">
        <v>42.12</v>
      </c>
      <c r="F1446" s="8"/>
    </row>
    <row r="1447" spans="1:6" ht="15.75" hidden="1" thickBot="1" x14ac:dyDescent="0.3">
      <c r="A1447" t="s">
        <v>167</v>
      </c>
      <c r="B1447">
        <v>2025</v>
      </c>
      <c r="C1447" t="s">
        <v>23</v>
      </c>
      <c r="D1447" t="s">
        <v>32</v>
      </c>
      <c r="E1447">
        <v>17.54</v>
      </c>
      <c r="F1447" s="8"/>
    </row>
    <row r="1448" spans="1:6" ht="15.75" hidden="1" thickBot="1" x14ac:dyDescent="0.3">
      <c r="A1448" t="s">
        <v>167</v>
      </c>
      <c r="B1448">
        <v>2025</v>
      </c>
      <c r="C1448" t="s">
        <v>24</v>
      </c>
      <c r="D1448" t="s">
        <v>32</v>
      </c>
      <c r="E1448">
        <v>6.39</v>
      </c>
      <c r="F1448" s="8"/>
    </row>
    <row r="1449" spans="1:6" ht="15.75" hidden="1" thickBot="1" x14ac:dyDescent="0.3">
      <c r="A1449" t="s">
        <v>167</v>
      </c>
      <c r="B1449">
        <v>2025</v>
      </c>
      <c r="C1449" t="s">
        <v>25</v>
      </c>
      <c r="D1449" t="s">
        <v>32</v>
      </c>
      <c r="E1449">
        <v>1.82</v>
      </c>
      <c r="F1449" s="8"/>
    </row>
    <row r="1450" spans="1:6" ht="15.75" hidden="1" thickBot="1" x14ac:dyDescent="0.3">
      <c r="A1450" t="s">
        <v>167</v>
      </c>
      <c r="B1450">
        <v>2025</v>
      </c>
      <c r="C1450" t="s">
        <v>26</v>
      </c>
      <c r="D1450" t="s">
        <v>32</v>
      </c>
      <c r="E1450">
        <v>0.34</v>
      </c>
      <c r="F1450" s="8"/>
    </row>
    <row r="1451" spans="1:6" ht="15.75" hidden="1" thickBot="1" x14ac:dyDescent="0.3">
      <c r="A1451" t="s">
        <v>167</v>
      </c>
      <c r="B1451">
        <v>2025</v>
      </c>
      <c r="C1451" t="s">
        <v>6</v>
      </c>
      <c r="D1451" t="s">
        <v>33</v>
      </c>
      <c r="E1451">
        <v>0</v>
      </c>
      <c r="F1451" s="8"/>
    </row>
    <row r="1452" spans="1:6" ht="15.75" hidden="1" thickBot="1" x14ac:dyDescent="0.3">
      <c r="A1452" t="s">
        <v>167</v>
      </c>
      <c r="B1452">
        <v>2025</v>
      </c>
      <c r="C1452" t="s">
        <v>7</v>
      </c>
      <c r="D1452" t="s">
        <v>33</v>
      </c>
      <c r="E1452">
        <v>0</v>
      </c>
      <c r="F1452" s="8"/>
    </row>
    <row r="1453" spans="1:6" ht="15.75" hidden="1" thickBot="1" x14ac:dyDescent="0.3">
      <c r="A1453" t="s">
        <v>167</v>
      </c>
      <c r="B1453">
        <v>2025</v>
      </c>
      <c r="C1453" t="s">
        <v>8</v>
      </c>
      <c r="D1453" t="s">
        <v>33</v>
      </c>
      <c r="E1453">
        <v>0</v>
      </c>
      <c r="F1453" s="8"/>
    </row>
    <row r="1454" spans="1:6" ht="15.75" hidden="1" thickBot="1" x14ac:dyDescent="0.3">
      <c r="A1454" t="s">
        <v>167</v>
      </c>
      <c r="B1454">
        <v>2025</v>
      </c>
      <c r="C1454" t="s">
        <v>9</v>
      </c>
      <c r="D1454" t="s">
        <v>33</v>
      </c>
      <c r="E1454">
        <v>225.41</v>
      </c>
      <c r="F1454" s="8"/>
    </row>
    <row r="1455" spans="1:6" ht="15.75" hidden="1" thickBot="1" x14ac:dyDescent="0.3">
      <c r="A1455" t="s">
        <v>167</v>
      </c>
      <c r="B1455">
        <v>2025</v>
      </c>
      <c r="C1455" t="s">
        <v>10</v>
      </c>
      <c r="D1455" t="s">
        <v>33</v>
      </c>
      <c r="E1455">
        <v>1234.5</v>
      </c>
      <c r="F1455" s="8"/>
    </row>
    <row r="1456" spans="1:6" ht="15.75" hidden="1" thickBot="1" x14ac:dyDescent="0.3">
      <c r="A1456" t="s">
        <v>167</v>
      </c>
      <c r="B1456">
        <v>2025</v>
      </c>
      <c r="C1456" t="s">
        <v>11</v>
      </c>
      <c r="D1456" t="s">
        <v>33</v>
      </c>
      <c r="E1456">
        <v>1442.38</v>
      </c>
      <c r="F1456" s="8"/>
    </row>
    <row r="1457" spans="1:37" ht="15.75" hidden="1" thickBot="1" x14ac:dyDescent="0.3">
      <c r="A1457" t="s">
        <v>167</v>
      </c>
      <c r="B1457">
        <v>2025</v>
      </c>
      <c r="C1457" t="s">
        <v>12</v>
      </c>
      <c r="D1457" t="s">
        <v>33</v>
      </c>
      <c r="E1457">
        <v>1303.29</v>
      </c>
      <c r="F1457" s="8"/>
    </row>
    <row r="1458" spans="1:37" ht="15.75" hidden="1" thickBot="1" x14ac:dyDescent="0.3">
      <c r="A1458" t="s">
        <v>167</v>
      </c>
      <c r="B1458">
        <v>2025</v>
      </c>
      <c r="C1458" t="s">
        <v>13</v>
      </c>
      <c r="D1458" t="s">
        <v>33</v>
      </c>
      <c r="E1458">
        <v>1110.55</v>
      </c>
      <c r="F1458" s="8"/>
    </row>
    <row r="1459" spans="1:37" ht="15.75" hidden="1" thickBot="1" x14ac:dyDescent="0.3">
      <c r="A1459" t="s">
        <v>167</v>
      </c>
      <c r="B1459">
        <v>2025</v>
      </c>
      <c r="C1459" t="s">
        <v>14</v>
      </c>
      <c r="D1459" t="s">
        <v>33</v>
      </c>
      <c r="E1459">
        <v>932.66</v>
      </c>
      <c r="F1459" s="8"/>
    </row>
    <row r="1460" spans="1:37" ht="15.75" hidden="1" thickBot="1" x14ac:dyDescent="0.3">
      <c r="A1460" t="s">
        <v>167</v>
      </c>
      <c r="B1460">
        <v>2025</v>
      </c>
      <c r="C1460" t="s">
        <v>15</v>
      </c>
      <c r="D1460" t="s">
        <v>33</v>
      </c>
      <c r="E1460">
        <v>765.24</v>
      </c>
      <c r="F1460" s="8"/>
    </row>
    <row r="1461" spans="1:37" ht="15.75" hidden="1" thickBot="1" x14ac:dyDescent="0.3">
      <c r="A1461" t="s">
        <v>167</v>
      </c>
      <c r="B1461">
        <v>2025</v>
      </c>
      <c r="C1461" t="s">
        <v>16</v>
      </c>
      <c r="D1461" t="s">
        <v>33</v>
      </c>
      <c r="E1461">
        <v>592.04999999999995</v>
      </c>
      <c r="F1461" s="8"/>
    </row>
    <row r="1462" spans="1:37" ht="15.75" hidden="1" thickBot="1" x14ac:dyDescent="0.3">
      <c r="A1462" t="s">
        <v>167</v>
      </c>
      <c r="B1462">
        <v>2025</v>
      </c>
      <c r="C1462" t="s">
        <v>17</v>
      </c>
      <c r="D1462" t="s">
        <v>33</v>
      </c>
      <c r="E1462">
        <v>516.53</v>
      </c>
      <c r="F1462" s="8"/>
    </row>
    <row r="1463" spans="1:37" ht="15.75" hidden="1" thickBot="1" x14ac:dyDescent="0.3">
      <c r="A1463" t="s">
        <v>167</v>
      </c>
      <c r="B1463">
        <v>2025</v>
      </c>
      <c r="C1463" t="s">
        <v>18</v>
      </c>
      <c r="D1463" t="s">
        <v>33</v>
      </c>
      <c r="E1463">
        <v>436.08</v>
      </c>
      <c r="F1463" s="8"/>
    </row>
    <row r="1464" spans="1:37" ht="15.75" hidden="1" thickBot="1" x14ac:dyDescent="0.3">
      <c r="A1464" t="s">
        <v>167</v>
      </c>
      <c r="B1464">
        <v>2025</v>
      </c>
      <c r="C1464" t="s">
        <v>19</v>
      </c>
      <c r="D1464" t="s">
        <v>33</v>
      </c>
      <c r="E1464">
        <v>333.21</v>
      </c>
      <c r="F1464" s="8"/>
    </row>
    <row r="1465" spans="1:37" ht="15.75" hidden="1" thickBot="1" x14ac:dyDescent="0.3">
      <c r="A1465" t="s">
        <v>167</v>
      </c>
      <c r="B1465">
        <v>2025</v>
      </c>
      <c r="C1465" t="s">
        <v>20</v>
      </c>
      <c r="D1465" t="s">
        <v>33</v>
      </c>
      <c r="E1465">
        <v>232.62</v>
      </c>
      <c r="F1465" s="8"/>
    </row>
    <row r="1466" spans="1:37" ht="15.75" hidden="1" thickBot="1" x14ac:dyDescent="0.3">
      <c r="A1466" t="s">
        <v>167</v>
      </c>
      <c r="B1466">
        <v>2025</v>
      </c>
      <c r="C1466" t="s">
        <v>21</v>
      </c>
      <c r="D1466" t="s">
        <v>33</v>
      </c>
      <c r="E1466">
        <v>124.95</v>
      </c>
      <c r="F1466" s="8"/>
    </row>
    <row r="1467" spans="1:37" ht="15.75" hidden="1" thickBot="1" x14ac:dyDescent="0.3">
      <c r="A1467" t="s">
        <v>167</v>
      </c>
      <c r="B1467">
        <v>2025</v>
      </c>
      <c r="C1467" t="s">
        <v>22</v>
      </c>
      <c r="D1467" t="s">
        <v>33</v>
      </c>
      <c r="E1467">
        <v>52.5</v>
      </c>
      <c r="F1467" s="8"/>
    </row>
    <row r="1468" spans="1:37" ht="15.75" hidden="1" thickBot="1" x14ac:dyDescent="0.3">
      <c r="A1468" t="s">
        <v>167</v>
      </c>
      <c r="B1468">
        <v>2025</v>
      </c>
      <c r="C1468" t="s">
        <v>23</v>
      </c>
      <c r="D1468" t="s">
        <v>33</v>
      </c>
      <c r="E1468">
        <v>18.829999999999998</v>
      </c>
      <c r="F1468" s="8"/>
    </row>
    <row r="1469" spans="1:37" ht="15.75" hidden="1" thickBot="1" x14ac:dyDescent="0.3">
      <c r="A1469" t="s">
        <v>167</v>
      </c>
      <c r="B1469">
        <v>2025</v>
      </c>
      <c r="C1469" t="s">
        <v>24</v>
      </c>
      <c r="D1469" t="s">
        <v>33</v>
      </c>
      <c r="E1469">
        <v>5.68</v>
      </c>
      <c r="F1469" s="8"/>
    </row>
    <row r="1470" spans="1:37" ht="15.75" hidden="1" thickBot="1" x14ac:dyDescent="0.3">
      <c r="A1470" t="s">
        <v>167</v>
      </c>
      <c r="B1470">
        <v>2025</v>
      </c>
      <c r="C1470" t="s">
        <v>25</v>
      </c>
      <c r="D1470" t="s">
        <v>33</v>
      </c>
      <c r="E1470">
        <v>1.41</v>
      </c>
      <c r="F1470" s="8"/>
    </row>
    <row r="1471" spans="1:37" ht="15.75" hidden="1" thickBot="1" x14ac:dyDescent="0.3">
      <c r="A1471" t="s">
        <v>167</v>
      </c>
      <c r="B1471">
        <v>2025</v>
      </c>
      <c r="C1471" t="s">
        <v>26</v>
      </c>
      <c r="D1471" t="s">
        <v>33</v>
      </c>
      <c r="E1471">
        <v>0.26</v>
      </c>
      <c r="F1471" s="12"/>
    </row>
    <row r="1472" spans="1:37" ht="15.75" thickBot="1" x14ac:dyDescent="0.3">
      <c r="A1472" t="s">
        <v>167</v>
      </c>
      <c r="B1472">
        <v>2030</v>
      </c>
      <c r="C1472" t="s">
        <v>6</v>
      </c>
      <c r="D1472" t="s">
        <v>27</v>
      </c>
      <c r="E1472">
        <v>4152.5</v>
      </c>
      <c r="F1472" s="4">
        <f t="shared" ref="F1472" si="335">E1472+E1473+E1474+E1496+E1517+E1538+E1559+E1580+E1601</f>
        <v>17026.23</v>
      </c>
      <c r="G1472" s="17">
        <f t="shared" ref="G1472:G1478" si="336">F1472/1000</f>
        <v>17.026229999999998</v>
      </c>
      <c r="H1472" s="18" t="s">
        <v>105</v>
      </c>
      <c r="I1472" s="17">
        <f t="shared" ref="I1472" si="337">E1472+E1473+E1474</f>
        <v>12711.8</v>
      </c>
      <c r="J1472" s="19">
        <f t="shared" ref="J1472:J1478" si="338">I1472/1000</f>
        <v>12.711799999999998</v>
      </c>
      <c r="K1472" s="18" t="s">
        <v>85</v>
      </c>
      <c r="M1472" s="17">
        <f t="shared" ref="M1472" si="339">G1472</f>
        <v>17.026229999999998</v>
      </c>
      <c r="N1472" s="19">
        <f t="shared" ref="N1472" si="340">J1487+J1488+J1489</f>
        <v>4.0297400000000003</v>
      </c>
      <c r="O1472" s="19">
        <f t="shared" ref="O1472" si="341">J1490+J1491</f>
        <v>13.01482</v>
      </c>
      <c r="P1472" s="19">
        <f t="shared" ref="P1472" si="342">J1492</f>
        <v>23.408950000000001</v>
      </c>
      <c r="Q1472" s="18">
        <f t="shared" ref="Q1472" si="343">O1472/N1472</f>
        <v>3.2296922382089166</v>
      </c>
      <c r="R1472" s="5">
        <f t="shared" ref="R1472" si="344">J1472</f>
        <v>12.711799999999998</v>
      </c>
      <c r="S1472" s="6">
        <f>J1473+J1474+J1475+J1480+J1481+J1482</f>
        <v>18.808789999999998</v>
      </c>
      <c r="T1472" s="6">
        <f>J1476+J1477+J1483+J1484</f>
        <v>25.959150000000001</v>
      </c>
      <c r="U1472" s="6"/>
      <c r="V1472" s="7">
        <f t="shared" ref="V1472" si="345">T1472/S1472</f>
        <v>1.3801605525926974</v>
      </c>
      <c r="W1472" s="5">
        <f>J1472</f>
        <v>12.711799999999998</v>
      </c>
      <c r="X1472" s="6">
        <f>J1473+J1474+J1475</f>
        <v>14.21503</v>
      </c>
      <c r="Y1472" s="6">
        <f>J1476+J1477</f>
        <v>23.866779999999999</v>
      </c>
      <c r="Z1472" s="6">
        <f>J1478</f>
        <v>6.6861299999999995</v>
      </c>
      <c r="AA1472" s="7">
        <f>Y1472/X1472</f>
        <v>1.6789820352120255</v>
      </c>
      <c r="AB1472" s="5">
        <f>G1472</f>
        <v>17.026229999999998</v>
      </c>
      <c r="AC1472" s="6">
        <f>G1473+G1474+G1475</f>
        <v>11.750060000000001</v>
      </c>
      <c r="AD1472" s="6">
        <f>G1476+G1477</f>
        <v>22.017319999999998</v>
      </c>
      <c r="AE1472" s="6">
        <f>G1478</f>
        <v>6.6861299999999995</v>
      </c>
      <c r="AF1472" s="7">
        <f>AD1472/AC1472</f>
        <v>1.8738048997196606</v>
      </c>
      <c r="AG1472" s="5">
        <f>G1472</f>
        <v>17.026229999999998</v>
      </c>
      <c r="AH1472" s="6">
        <f>G1473+G1474+G1475+G1476</f>
        <v>24.22832</v>
      </c>
      <c r="AI1472" s="6">
        <f>+G1477</f>
        <v>9.5390599999999992</v>
      </c>
      <c r="AJ1472" s="6">
        <f>G1478</f>
        <v>6.6861299999999995</v>
      </c>
      <c r="AK1472" s="7">
        <f>AI1472/AH1472</f>
        <v>0.39371528855488119</v>
      </c>
    </row>
    <row r="1473" spans="1:37" ht="15.75" hidden="1" thickBot="1" x14ac:dyDescent="0.3">
      <c r="A1473" t="s">
        <v>167</v>
      </c>
      <c r="B1473">
        <v>2030</v>
      </c>
      <c r="C1473" t="s">
        <v>7</v>
      </c>
      <c r="D1473" t="s">
        <v>27</v>
      </c>
      <c r="E1473">
        <v>4244.9799999999996</v>
      </c>
      <c r="F1473" s="8">
        <f t="shared" ref="F1473" si="346">E1497+E1498+E1499+E1500+E1501+E1502+E1503+E1504+E1505+E1518+E1519+E1520+E1521+E1522+E1523+E1524+E1525+E1526</f>
        <v>3144.08</v>
      </c>
      <c r="G1473" s="5">
        <f t="shared" si="336"/>
        <v>3.1440799999999998</v>
      </c>
      <c r="H1473" s="7" t="s">
        <v>43</v>
      </c>
      <c r="I1473" s="5">
        <f t="shared" ref="I1473" si="347">E1496+E1497+E1498+E1499+E1500+E1501+E1502+E1503+E1504+E1505+E1517+E1518+E1519+E1520+E1521+E1522+E1523+E1524+E1525+E1526</f>
        <v>3244.7999999999997</v>
      </c>
      <c r="J1473" s="6">
        <f t="shared" si="338"/>
        <v>3.2447999999999997</v>
      </c>
      <c r="K1473" s="7" t="s">
        <v>43</v>
      </c>
      <c r="M1473" s="5"/>
      <c r="N1473" s="6"/>
      <c r="O1473" s="6"/>
      <c r="P1473" s="6"/>
      <c r="Q1473" s="7"/>
      <c r="R1473" s="5"/>
      <c r="S1473" s="6"/>
      <c r="T1473" s="6"/>
      <c r="U1473" s="6"/>
      <c r="V1473" s="6"/>
      <c r="W1473" s="5"/>
      <c r="X1473" s="6"/>
      <c r="Y1473" s="6"/>
      <c r="Z1473" s="6"/>
      <c r="AA1473" s="6"/>
      <c r="AB1473" s="5"/>
      <c r="AC1473" s="6"/>
      <c r="AD1473" s="6"/>
      <c r="AE1473" s="6"/>
      <c r="AF1473" s="6"/>
      <c r="AG1473" s="5"/>
      <c r="AH1473" s="6"/>
      <c r="AI1473" s="6"/>
      <c r="AJ1473" s="6"/>
      <c r="AK1473" s="7"/>
    </row>
    <row r="1474" spans="1:37" ht="15.75" hidden="1" thickBot="1" x14ac:dyDescent="0.3">
      <c r="A1474" t="s">
        <v>167</v>
      </c>
      <c r="B1474">
        <v>2030</v>
      </c>
      <c r="C1474" t="s">
        <v>8</v>
      </c>
      <c r="D1474" t="s">
        <v>27</v>
      </c>
      <c r="E1474">
        <v>4314.32</v>
      </c>
      <c r="F1474" s="8">
        <f t="shared" ref="F1474" si="348">E1539+E1540+E1541+E1542+E1543+E1544+E1545+E1546+E1547</f>
        <v>6307</v>
      </c>
      <c r="G1474" s="5">
        <f t="shared" si="336"/>
        <v>6.3070000000000004</v>
      </c>
      <c r="H1474" s="7" t="s">
        <v>30</v>
      </c>
      <c r="I1474" s="5">
        <f t="shared" ref="I1474" si="349">E1538+E1539+E1540+E1541+E1542+E1543+E1544+E1545+E1546+E1547</f>
        <v>7188.09</v>
      </c>
      <c r="J1474" s="6">
        <f t="shared" si="338"/>
        <v>7.1880899999999999</v>
      </c>
      <c r="K1474" s="7" t="s">
        <v>30</v>
      </c>
      <c r="M1474" s="5"/>
      <c r="N1474" s="6"/>
      <c r="O1474" s="6"/>
      <c r="P1474" s="6"/>
      <c r="Q1474" s="7"/>
      <c r="R1474" s="5"/>
      <c r="S1474" s="6"/>
      <c r="T1474" s="6"/>
      <c r="U1474" s="6"/>
      <c r="V1474" s="6"/>
      <c r="W1474" s="5"/>
      <c r="X1474" s="6"/>
      <c r="Y1474" s="6"/>
      <c r="Z1474" s="6"/>
      <c r="AA1474" s="6"/>
      <c r="AB1474" s="5"/>
      <c r="AC1474" s="6"/>
      <c r="AD1474" s="6"/>
      <c r="AE1474" s="6"/>
      <c r="AF1474" s="6"/>
      <c r="AG1474" s="5"/>
      <c r="AH1474" s="6"/>
      <c r="AI1474" s="6"/>
      <c r="AJ1474" s="6"/>
      <c r="AK1474" s="7"/>
    </row>
    <row r="1475" spans="1:37" ht="15.75" hidden="1" thickBot="1" x14ac:dyDescent="0.3">
      <c r="A1475" t="s">
        <v>167</v>
      </c>
      <c r="B1475">
        <v>2030</v>
      </c>
      <c r="C1475" t="s">
        <v>9</v>
      </c>
      <c r="D1475" t="s">
        <v>27</v>
      </c>
      <c r="E1475">
        <v>0</v>
      </c>
      <c r="F1475" s="8">
        <f t="shared" ref="F1475" si="350">E1560+E1561+E1562+E1563+E1564+E1565+E1566+E1567+E1568</f>
        <v>2298.9800000000005</v>
      </c>
      <c r="G1475" s="5">
        <f t="shared" si="336"/>
        <v>2.2989800000000007</v>
      </c>
      <c r="H1475" s="7" t="s">
        <v>44</v>
      </c>
      <c r="I1475" s="5">
        <f t="shared" ref="I1475" si="351">E1559+E1560+E1561+E1562+E1563+E1564+E1565+E1566+E1567+E1568</f>
        <v>3782.14</v>
      </c>
      <c r="J1475" s="6">
        <f t="shared" si="338"/>
        <v>3.7821400000000001</v>
      </c>
      <c r="K1475" s="7" t="s">
        <v>44</v>
      </c>
      <c r="M1475" s="5"/>
      <c r="N1475" s="6"/>
      <c r="O1475" s="6"/>
      <c r="P1475" s="6"/>
      <c r="Q1475" s="7"/>
      <c r="R1475" s="5"/>
      <c r="S1475" s="6"/>
      <c r="T1475" s="6"/>
      <c r="U1475" s="6"/>
      <c r="V1475" s="6"/>
      <c r="W1475" s="5"/>
      <c r="X1475" s="6"/>
      <c r="Y1475" s="6"/>
      <c r="Z1475" s="6"/>
      <c r="AA1475" s="6"/>
      <c r="AB1475" s="5"/>
      <c r="AC1475" s="6"/>
      <c r="AD1475" s="6"/>
      <c r="AE1475" s="6"/>
      <c r="AF1475" s="6"/>
      <c r="AG1475" s="5"/>
      <c r="AH1475" s="6"/>
      <c r="AI1475" s="6"/>
      <c r="AJ1475" s="6"/>
      <c r="AK1475" s="7"/>
    </row>
    <row r="1476" spans="1:37" ht="15.75" hidden="1" thickBot="1" x14ac:dyDescent="0.3">
      <c r="A1476" t="s">
        <v>167</v>
      </c>
      <c r="B1476">
        <v>2030</v>
      </c>
      <c r="C1476" t="s">
        <v>10</v>
      </c>
      <c r="D1476" t="s">
        <v>27</v>
      </c>
      <c r="E1476">
        <v>0</v>
      </c>
      <c r="F1476" s="8">
        <f t="shared" ref="F1476" si="352">+E1581+E1582+E1583+E1584+E1585+E1586+E1587+E1588+E1589</f>
        <v>12478.259999999998</v>
      </c>
      <c r="G1476" s="5">
        <f t="shared" si="336"/>
        <v>12.478259999999999</v>
      </c>
      <c r="H1476" s="7" t="s">
        <v>45</v>
      </c>
      <c r="I1476" s="5">
        <f t="shared" ref="I1476" si="353">E1580+E1581+E1582+E1583+E1584+E1585+E1586+E1587+E1588+E1589</f>
        <v>14091.61</v>
      </c>
      <c r="J1476" s="6">
        <f t="shared" si="338"/>
        <v>14.091610000000001</v>
      </c>
      <c r="K1476" s="7" t="s">
        <v>45</v>
      </c>
      <c r="M1476" s="5"/>
      <c r="N1476" s="6"/>
      <c r="O1476" s="6"/>
      <c r="P1476" s="6"/>
      <c r="Q1476" s="7"/>
      <c r="R1476" s="5"/>
      <c r="S1476" s="6"/>
      <c r="T1476" s="6"/>
      <c r="U1476" s="6"/>
      <c r="V1476" s="6"/>
      <c r="W1476" s="5"/>
      <c r="X1476" s="6"/>
      <c r="Y1476" s="6"/>
      <c r="Z1476" s="6"/>
      <c r="AA1476" s="6"/>
      <c r="AB1476" s="5"/>
      <c r="AC1476" s="6"/>
      <c r="AD1476" s="6"/>
      <c r="AE1476" s="6"/>
      <c r="AF1476" s="6"/>
      <c r="AG1476" s="5"/>
      <c r="AH1476" s="6"/>
      <c r="AI1476" s="6"/>
      <c r="AJ1476" s="6"/>
      <c r="AK1476" s="7"/>
    </row>
    <row r="1477" spans="1:37" ht="15.75" hidden="1" thickBot="1" x14ac:dyDescent="0.3">
      <c r="A1477" t="s">
        <v>167</v>
      </c>
      <c r="B1477">
        <v>2030</v>
      </c>
      <c r="C1477" t="s">
        <v>11</v>
      </c>
      <c r="D1477" t="s">
        <v>27</v>
      </c>
      <c r="E1477">
        <v>0</v>
      </c>
      <c r="F1477" s="8">
        <f t="shared" ref="F1477" si="354">E1602+E1603+E1604+E1605+E1606+E1607+E1608+E1609+E1610</f>
        <v>9539.06</v>
      </c>
      <c r="G1477" s="5">
        <f t="shared" si="336"/>
        <v>9.5390599999999992</v>
      </c>
      <c r="H1477" s="7" t="s">
        <v>46</v>
      </c>
      <c r="I1477" s="5">
        <f t="shared" ref="I1477" si="355">E1601+E1602+E1603+E1604+E1605+E1606+E1607+E1608+E1609+E1610</f>
        <v>9775.1699999999983</v>
      </c>
      <c r="J1477" s="6">
        <f t="shared" si="338"/>
        <v>9.7751699999999975</v>
      </c>
      <c r="K1477" s="7" t="s">
        <v>46</v>
      </c>
      <c r="M1477" s="5"/>
      <c r="N1477" s="6"/>
      <c r="O1477" s="6"/>
      <c r="P1477" s="6"/>
      <c r="Q1477" s="7"/>
      <c r="R1477" s="5"/>
      <c r="S1477" s="6"/>
      <c r="T1477" s="6"/>
      <c r="U1477" s="6"/>
      <c r="V1477" s="6"/>
      <c r="W1477" s="5"/>
      <c r="X1477" s="6"/>
      <c r="Y1477" s="6"/>
      <c r="Z1477" s="6"/>
      <c r="AA1477" s="6"/>
      <c r="AB1477" s="5"/>
      <c r="AC1477" s="6"/>
      <c r="AD1477" s="6"/>
      <c r="AE1477" s="6"/>
      <c r="AF1477" s="6"/>
      <c r="AG1477" s="5"/>
      <c r="AH1477" s="6"/>
      <c r="AI1477" s="6"/>
      <c r="AJ1477" s="6"/>
      <c r="AK1477" s="7"/>
    </row>
    <row r="1478" spans="1:37" ht="15.75" hidden="1" thickBot="1" x14ac:dyDescent="0.3">
      <c r="A1478" t="s">
        <v>167</v>
      </c>
      <c r="B1478">
        <v>2030</v>
      </c>
      <c r="C1478" t="s">
        <v>12</v>
      </c>
      <c r="D1478" t="s">
        <v>27</v>
      </c>
      <c r="E1478">
        <v>0</v>
      </c>
      <c r="F1478" s="8">
        <f t="shared" ref="F1478" si="356">E1506+E1507+E1508+E1509+E1510+E1511+E1512+E1513+E1527+E1528+E1529+E1530+E1531+E1532+E1533+E1534+E1548+E1549+E1550+E1551+E1552+E1553+E1554+E1555+E1569+E1570+E1571+E1572+E1573+E1574+E1575+E1576+E1590+E1591+E1592+E1593+E1594+E1595+E1596+E1597+E1611+E1612+E1613+E1614+E1615+E1616+E1617+E1618</f>
        <v>6686.1299999999992</v>
      </c>
      <c r="G1478" s="9">
        <f t="shared" si="336"/>
        <v>6.6861299999999995</v>
      </c>
      <c r="H1478" s="11" t="s">
        <v>106</v>
      </c>
      <c r="I1478" s="9">
        <f t="shared" ref="I1478" si="357">E1506+E1507+E1508+E1509+E1510+E1511+E1512+E1513+E1527+E1528+E1529+E1530+E1531+E1532+E1533+E1534+E1548+E1549+E1550+E1551+E1552+E1553+E1554+E1555+E1569+E1570+E1571+E1572+E1573+E1574+E1575+E1576+E1590+E1591+E1592+E1593+E1594+E1595+E1596+E1597+E1611+E1612+E1613+E1614+E1615+E1616+E1617+E1618</f>
        <v>6686.1299999999992</v>
      </c>
      <c r="J1478" s="10">
        <f t="shared" si="338"/>
        <v>6.6861299999999995</v>
      </c>
      <c r="K1478" s="11" t="s">
        <v>106</v>
      </c>
      <c r="M1478" s="9"/>
      <c r="N1478" s="10"/>
      <c r="O1478" s="10"/>
      <c r="P1478" s="10"/>
      <c r="Q1478" s="11"/>
      <c r="R1478" s="9"/>
      <c r="S1478" s="10"/>
      <c r="T1478" s="10"/>
      <c r="U1478" s="10"/>
      <c r="V1478" s="10"/>
      <c r="W1478" s="9"/>
      <c r="X1478" s="10"/>
      <c r="Y1478" s="10"/>
      <c r="Z1478" s="10"/>
      <c r="AA1478" s="10"/>
      <c r="AB1478" s="9"/>
      <c r="AC1478" s="10"/>
      <c r="AD1478" s="10"/>
      <c r="AE1478" s="10"/>
      <c r="AF1478" s="10"/>
      <c r="AG1478" s="9"/>
      <c r="AH1478" s="10"/>
      <c r="AI1478" s="10"/>
      <c r="AJ1478" s="10"/>
      <c r="AK1478" s="11"/>
    </row>
    <row r="1479" spans="1:37" ht="15.75" hidden="1" thickBot="1" x14ac:dyDescent="0.3">
      <c r="A1479" t="s">
        <v>167</v>
      </c>
      <c r="B1479">
        <v>2030</v>
      </c>
      <c r="C1479" t="s">
        <v>13</v>
      </c>
      <c r="D1479" t="s">
        <v>27</v>
      </c>
      <c r="E1479">
        <v>0</v>
      </c>
      <c r="F1479" s="8"/>
    </row>
    <row r="1480" spans="1:37" ht="15.75" hidden="1" thickBot="1" x14ac:dyDescent="0.3">
      <c r="A1480" t="s">
        <v>167</v>
      </c>
      <c r="B1480">
        <v>2030</v>
      </c>
      <c r="C1480" t="s">
        <v>14</v>
      </c>
      <c r="D1480" t="s">
        <v>27</v>
      </c>
      <c r="E1480">
        <v>0</v>
      </c>
      <c r="F1480" s="8"/>
      <c r="H1480" s="20" t="s">
        <v>62</v>
      </c>
      <c r="I1480" s="19">
        <f t="shared" ref="I1480" si="358">E1506+E1507+E1508+E1509+E1510+E1511+E1512+E1513+E1527+E1528+E1529+E1530+E1531+E1532+E1533+E1534</f>
        <v>2087.37</v>
      </c>
      <c r="J1480" s="19">
        <f t="shared" ref="J1480:J1484" si="359">I1480/1000</f>
        <v>2.0873699999999999</v>
      </c>
      <c r="K1480" s="18" t="s">
        <v>43</v>
      </c>
    </row>
    <row r="1481" spans="1:37" ht="15.75" hidden="1" thickBot="1" x14ac:dyDescent="0.3">
      <c r="A1481" t="s">
        <v>167</v>
      </c>
      <c r="B1481">
        <v>2030</v>
      </c>
      <c r="C1481" t="s">
        <v>15</v>
      </c>
      <c r="D1481" t="s">
        <v>27</v>
      </c>
      <c r="E1481">
        <v>0</v>
      </c>
      <c r="F1481" s="8"/>
      <c r="H1481" s="5"/>
      <c r="I1481" s="6">
        <f t="shared" ref="I1481" si="360">E1548+E1549+E1550+E1551+E1552+E1553+E1554+E1555</f>
        <v>2064.67</v>
      </c>
      <c r="J1481" s="6">
        <f t="shared" si="359"/>
        <v>2.06467</v>
      </c>
      <c r="K1481" s="7" t="s">
        <v>30</v>
      </c>
    </row>
    <row r="1482" spans="1:37" ht="15.75" hidden="1" thickBot="1" x14ac:dyDescent="0.3">
      <c r="A1482" t="s">
        <v>167</v>
      </c>
      <c r="B1482">
        <v>2030</v>
      </c>
      <c r="C1482" t="s">
        <v>16</v>
      </c>
      <c r="D1482" t="s">
        <v>27</v>
      </c>
      <c r="E1482">
        <v>0</v>
      </c>
      <c r="F1482" s="8"/>
      <c r="H1482" s="5"/>
      <c r="I1482" s="6">
        <f t="shared" ref="I1482" si="361">E1569+E1570+E1571+E1572+E1573+E1574+E1575+E1576</f>
        <v>441.71999999999997</v>
      </c>
      <c r="J1482" s="6">
        <f t="shared" si="359"/>
        <v>0.44171999999999995</v>
      </c>
      <c r="K1482" s="7" t="s">
        <v>44</v>
      </c>
    </row>
    <row r="1483" spans="1:37" ht="15.75" hidden="1" thickBot="1" x14ac:dyDescent="0.3">
      <c r="A1483" t="s">
        <v>167</v>
      </c>
      <c r="B1483">
        <v>2030</v>
      </c>
      <c r="C1483" t="s">
        <v>17</v>
      </c>
      <c r="D1483" t="s">
        <v>27</v>
      </c>
      <c r="E1483">
        <v>0</v>
      </c>
      <c r="F1483" s="8"/>
      <c r="H1483" s="5"/>
      <c r="I1483" s="6">
        <f t="shared" ref="I1483" si="362">E1590+E1591+E1592+E1593+E1594+E1595+E1596+E1597</f>
        <v>1012.0600000000002</v>
      </c>
      <c r="J1483" s="6">
        <f t="shared" si="359"/>
        <v>1.0120600000000002</v>
      </c>
      <c r="K1483" s="7" t="s">
        <v>45</v>
      </c>
    </row>
    <row r="1484" spans="1:37" ht="15.75" hidden="1" thickBot="1" x14ac:dyDescent="0.3">
      <c r="A1484" t="s">
        <v>167</v>
      </c>
      <c r="B1484">
        <v>2030</v>
      </c>
      <c r="C1484" t="s">
        <v>18</v>
      </c>
      <c r="D1484" t="s">
        <v>27</v>
      </c>
      <c r="E1484">
        <v>0</v>
      </c>
      <c r="F1484" s="8"/>
      <c r="H1484" s="9"/>
      <c r="I1484" s="10">
        <f t="shared" ref="I1484" si="363">E1611+E1612+E1613+E1614+E1615+E1616+E1617+E1618</f>
        <v>1080.3100000000002</v>
      </c>
      <c r="J1484" s="10">
        <f t="shared" si="359"/>
        <v>1.0803100000000001</v>
      </c>
      <c r="K1484" s="11" t="s">
        <v>46</v>
      </c>
    </row>
    <row r="1485" spans="1:37" ht="15.75" hidden="1" thickBot="1" x14ac:dyDescent="0.3">
      <c r="A1485" t="s">
        <v>167</v>
      </c>
      <c r="B1485">
        <v>2030</v>
      </c>
      <c r="C1485" t="s">
        <v>19</v>
      </c>
      <c r="D1485" t="s">
        <v>27</v>
      </c>
      <c r="E1485">
        <v>0</v>
      </c>
      <c r="F1485" s="8"/>
    </row>
    <row r="1486" spans="1:37" ht="15.75" hidden="1" thickBot="1" x14ac:dyDescent="0.3">
      <c r="A1486" t="s">
        <v>167</v>
      </c>
      <c r="B1486">
        <v>2030</v>
      </c>
      <c r="C1486" t="s">
        <v>20</v>
      </c>
      <c r="D1486" t="s">
        <v>27</v>
      </c>
      <c r="E1486">
        <v>0</v>
      </c>
      <c r="F1486" s="8"/>
    </row>
    <row r="1487" spans="1:37" ht="15.75" hidden="1" thickBot="1" x14ac:dyDescent="0.3">
      <c r="A1487" t="s">
        <v>167</v>
      </c>
      <c r="B1487">
        <v>2030</v>
      </c>
      <c r="C1487" t="s">
        <v>21</v>
      </c>
      <c r="D1487" t="s">
        <v>27</v>
      </c>
      <c r="E1487">
        <v>0</v>
      </c>
      <c r="F1487" s="8"/>
      <c r="H1487" s="20" t="s">
        <v>107</v>
      </c>
      <c r="I1487" s="19">
        <f t="shared" ref="I1487" si="364">SUM(E1497:E1500)+SUM(E1518:E1521)</f>
        <v>705.11999999999989</v>
      </c>
      <c r="J1487" s="19">
        <f t="shared" ref="J1487:J1492" si="365">I1487/1000</f>
        <v>0.70511999999999986</v>
      </c>
      <c r="K1487" s="18" t="s">
        <v>43</v>
      </c>
    </row>
    <row r="1488" spans="1:37" ht="15.75" hidden="1" thickBot="1" x14ac:dyDescent="0.3">
      <c r="A1488" t="s">
        <v>167</v>
      </c>
      <c r="B1488">
        <v>2030</v>
      </c>
      <c r="C1488" t="s">
        <v>22</v>
      </c>
      <c r="D1488" t="s">
        <v>27</v>
      </c>
      <c r="E1488">
        <v>0</v>
      </c>
      <c r="F1488" s="8"/>
      <c r="H1488" s="5"/>
      <c r="I1488" s="6">
        <f t="shared" ref="I1488" si="366">SUM(E1539:E1542)</f>
        <v>2353.3900000000003</v>
      </c>
      <c r="J1488" s="6">
        <f t="shared" si="365"/>
        <v>2.3533900000000005</v>
      </c>
      <c r="K1488" s="7" t="s">
        <v>30</v>
      </c>
    </row>
    <row r="1489" spans="1:11" ht="15.75" hidden="1" thickBot="1" x14ac:dyDescent="0.3">
      <c r="A1489" t="s">
        <v>167</v>
      </c>
      <c r="B1489">
        <v>2030</v>
      </c>
      <c r="C1489" t="s">
        <v>23</v>
      </c>
      <c r="D1489" t="s">
        <v>27</v>
      </c>
      <c r="E1489">
        <v>0</v>
      </c>
      <c r="F1489" s="8"/>
      <c r="H1489" s="5"/>
      <c r="I1489" s="6">
        <f t="shared" ref="I1489" si="367">SUM(E1560:E1563)</f>
        <v>971.23</v>
      </c>
      <c r="J1489" s="6">
        <f t="shared" si="365"/>
        <v>0.97123000000000004</v>
      </c>
      <c r="K1489" s="7" t="s">
        <v>44</v>
      </c>
    </row>
    <row r="1490" spans="1:11" ht="15.75" hidden="1" thickBot="1" x14ac:dyDescent="0.3">
      <c r="A1490" t="s">
        <v>167</v>
      </c>
      <c r="B1490">
        <v>2030</v>
      </c>
      <c r="C1490" t="s">
        <v>24</v>
      </c>
      <c r="D1490" t="s">
        <v>27</v>
      </c>
      <c r="E1490">
        <v>0</v>
      </c>
      <c r="F1490" s="8"/>
      <c r="H1490" s="5"/>
      <c r="I1490" s="6">
        <f t="shared" ref="I1490" si="368">SUM(E1581:E1584)</f>
        <v>7342.79</v>
      </c>
      <c r="J1490" s="6">
        <f t="shared" si="365"/>
        <v>7.3427899999999999</v>
      </c>
      <c r="K1490" s="7" t="s">
        <v>45</v>
      </c>
    </row>
    <row r="1491" spans="1:11" ht="15.75" hidden="1" thickBot="1" x14ac:dyDescent="0.3">
      <c r="A1491" t="s">
        <v>167</v>
      </c>
      <c r="B1491">
        <v>2030</v>
      </c>
      <c r="C1491" t="s">
        <v>25</v>
      </c>
      <c r="D1491" t="s">
        <v>27</v>
      </c>
      <c r="E1491">
        <v>0</v>
      </c>
      <c r="F1491" s="8"/>
      <c r="H1491" s="9"/>
      <c r="I1491" s="10">
        <f t="shared" ref="I1491" si="369">SUM(E1602:E1605)</f>
        <v>5672.0300000000007</v>
      </c>
      <c r="J1491" s="10">
        <f t="shared" si="365"/>
        <v>5.6720300000000003</v>
      </c>
      <c r="K1491" s="11" t="s">
        <v>46</v>
      </c>
    </row>
    <row r="1492" spans="1:11" ht="15.75" hidden="1" thickBot="1" x14ac:dyDescent="0.3">
      <c r="A1492" t="s">
        <v>167</v>
      </c>
      <c r="B1492">
        <v>2030</v>
      </c>
      <c r="C1492" t="s">
        <v>26</v>
      </c>
      <c r="D1492" t="s">
        <v>27</v>
      </c>
      <c r="E1492">
        <v>0</v>
      </c>
      <c r="F1492" s="8"/>
      <c r="I1492">
        <f t="shared" ref="I1492" si="370">SUM(E1501:E1513)+SUM(E1522:E1534)+SUM(E1543:E1555)+SUM(E1564:E1576)+SUM(E1585:E1597)+SUM(E1606:E1618)</f>
        <v>23408.95</v>
      </c>
      <c r="J1492" s="6">
        <f t="shared" si="365"/>
        <v>23.408950000000001</v>
      </c>
      <c r="K1492" s="6" t="s">
        <v>108</v>
      </c>
    </row>
    <row r="1493" spans="1:11" ht="15.75" hidden="1" thickBot="1" x14ac:dyDescent="0.3">
      <c r="A1493" t="s">
        <v>167</v>
      </c>
      <c r="B1493">
        <v>2030</v>
      </c>
      <c r="C1493" t="s">
        <v>6</v>
      </c>
      <c r="D1493" t="s">
        <v>28</v>
      </c>
      <c r="E1493">
        <v>0</v>
      </c>
      <c r="F1493" s="8"/>
    </row>
    <row r="1494" spans="1:11" ht="15.75" hidden="1" thickBot="1" x14ac:dyDescent="0.3">
      <c r="A1494" t="s">
        <v>167</v>
      </c>
      <c r="B1494">
        <v>2030</v>
      </c>
      <c r="C1494" t="s">
        <v>7</v>
      </c>
      <c r="D1494" t="s">
        <v>28</v>
      </c>
      <c r="E1494">
        <v>0</v>
      </c>
      <c r="F1494" s="8"/>
    </row>
    <row r="1495" spans="1:11" ht="15.75" hidden="1" thickBot="1" x14ac:dyDescent="0.3">
      <c r="A1495" t="s">
        <v>167</v>
      </c>
      <c r="B1495">
        <v>2030</v>
      </c>
      <c r="C1495" t="s">
        <v>8</v>
      </c>
      <c r="D1495" t="s">
        <v>28</v>
      </c>
      <c r="E1495">
        <v>0</v>
      </c>
      <c r="F1495" s="8"/>
    </row>
    <row r="1496" spans="1:11" ht="15.75" hidden="1" thickBot="1" x14ac:dyDescent="0.3">
      <c r="A1496" t="s">
        <v>167</v>
      </c>
      <c r="B1496">
        <v>2030</v>
      </c>
      <c r="C1496" t="s">
        <v>9</v>
      </c>
      <c r="D1496" t="s">
        <v>28</v>
      </c>
      <c r="E1496">
        <v>27.7</v>
      </c>
      <c r="F1496" s="8"/>
    </row>
    <row r="1497" spans="1:11" ht="15.75" hidden="1" thickBot="1" x14ac:dyDescent="0.3">
      <c r="A1497" t="s">
        <v>167</v>
      </c>
      <c r="B1497">
        <v>2030</v>
      </c>
      <c r="C1497" t="s">
        <v>10</v>
      </c>
      <c r="D1497" t="s">
        <v>28</v>
      </c>
      <c r="E1497">
        <v>35.29</v>
      </c>
      <c r="F1497" s="8"/>
    </row>
    <row r="1498" spans="1:11" ht="15.75" hidden="1" thickBot="1" x14ac:dyDescent="0.3">
      <c r="A1498" t="s">
        <v>167</v>
      </c>
      <c r="B1498">
        <v>2030</v>
      </c>
      <c r="C1498" t="s">
        <v>11</v>
      </c>
      <c r="D1498" t="s">
        <v>28</v>
      </c>
      <c r="E1498">
        <v>39.700000000000003</v>
      </c>
      <c r="F1498" s="8"/>
    </row>
    <row r="1499" spans="1:11" ht="15.75" hidden="1" thickBot="1" x14ac:dyDescent="0.3">
      <c r="A1499" t="s">
        <v>167</v>
      </c>
      <c r="B1499">
        <v>2030</v>
      </c>
      <c r="C1499" t="s">
        <v>12</v>
      </c>
      <c r="D1499" t="s">
        <v>28</v>
      </c>
      <c r="E1499">
        <v>55.95</v>
      </c>
      <c r="F1499" s="8"/>
    </row>
    <row r="1500" spans="1:11" ht="15.75" hidden="1" thickBot="1" x14ac:dyDescent="0.3">
      <c r="A1500" t="s">
        <v>167</v>
      </c>
      <c r="B1500">
        <v>2030</v>
      </c>
      <c r="C1500" t="s">
        <v>13</v>
      </c>
      <c r="D1500" t="s">
        <v>28</v>
      </c>
      <c r="E1500">
        <v>76.760000000000005</v>
      </c>
      <c r="F1500" s="8"/>
    </row>
    <row r="1501" spans="1:11" ht="15.75" hidden="1" thickBot="1" x14ac:dyDescent="0.3">
      <c r="A1501" t="s">
        <v>167</v>
      </c>
      <c r="B1501">
        <v>2030</v>
      </c>
      <c r="C1501" t="s">
        <v>14</v>
      </c>
      <c r="D1501" t="s">
        <v>28</v>
      </c>
      <c r="E1501">
        <v>98.32</v>
      </c>
      <c r="F1501" s="8"/>
    </row>
    <row r="1502" spans="1:11" ht="15.75" hidden="1" thickBot="1" x14ac:dyDescent="0.3">
      <c r="A1502" t="s">
        <v>167</v>
      </c>
      <c r="B1502">
        <v>2030</v>
      </c>
      <c r="C1502" t="s">
        <v>15</v>
      </c>
      <c r="D1502" t="s">
        <v>28</v>
      </c>
      <c r="E1502">
        <v>121.96</v>
      </c>
      <c r="F1502" s="8"/>
    </row>
    <row r="1503" spans="1:11" ht="15.75" hidden="1" thickBot="1" x14ac:dyDescent="0.3">
      <c r="A1503" t="s">
        <v>167</v>
      </c>
      <c r="B1503">
        <v>2030</v>
      </c>
      <c r="C1503" t="s">
        <v>16</v>
      </c>
      <c r="D1503" t="s">
        <v>28</v>
      </c>
      <c r="E1503">
        <v>145.1</v>
      </c>
      <c r="F1503" s="8"/>
    </row>
    <row r="1504" spans="1:11" ht="15.75" hidden="1" thickBot="1" x14ac:dyDescent="0.3">
      <c r="A1504" t="s">
        <v>167</v>
      </c>
      <c r="B1504">
        <v>2030</v>
      </c>
      <c r="C1504" t="s">
        <v>17</v>
      </c>
      <c r="D1504" t="s">
        <v>28</v>
      </c>
      <c r="E1504">
        <v>139.01</v>
      </c>
      <c r="F1504" s="8"/>
    </row>
    <row r="1505" spans="1:6" ht="15.75" hidden="1" thickBot="1" x14ac:dyDescent="0.3">
      <c r="A1505" t="s">
        <v>167</v>
      </c>
      <c r="B1505">
        <v>2030</v>
      </c>
      <c r="C1505" t="s">
        <v>18</v>
      </c>
      <c r="D1505" t="s">
        <v>28</v>
      </c>
      <c r="E1505">
        <v>156.15</v>
      </c>
      <c r="F1505" s="8"/>
    </row>
    <row r="1506" spans="1:6" ht="15.75" hidden="1" thickBot="1" x14ac:dyDescent="0.3">
      <c r="A1506" t="s">
        <v>167</v>
      </c>
      <c r="B1506">
        <v>2030</v>
      </c>
      <c r="C1506" t="s">
        <v>19</v>
      </c>
      <c r="D1506" t="s">
        <v>28</v>
      </c>
      <c r="E1506">
        <v>151.44</v>
      </c>
      <c r="F1506" s="8"/>
    </row>
    <row r="1507" spans="1:6" ht="15.75" hidden="1" thickBot="1" x14ac:dyDescent="0.3">
      <c r="A1507" t="s">
        <v>167</v>
      </c>
      <c r="B1507">
        <v>2030</v>
      </c>
      <c r="C1507" t="s">
        <v>20</v>
      </c>
      <c r="D1507" t="s">
        <v>28</v>
      </c>
      <c r="E1507">
        <v>145.80000000000001</v>
      </c>
      <c r="F1507" s="8"/>
    </row>
    <row r="1508" spans="1:6" ht="15.75" hidden="1" thickBot="1" x14ac:dyDescent="0.3">
      <c r="A1508" t="s">
        <v>167</v>
      </c>
      <c r="B1508">
        <v>2030</v>
      </c>
      <c r="C1508" t="s">
        <v>21</v>
      </c>
      <c r="D1508" t="s">
        <v>28</v>
      </c>
      <c r="E1508">
        <v>126.98</v>
      </c>
      <c r="F1508" s="8"/>
    </row>
    <row r="1509" spans="1:6" ht="15.75" hidden="1" thickBot="1" x14ac:dyDescent="0.3">
      <c r="A1509" t="s">
        <v>167</v>
      </c>
      <c r="B1509">
        <v>2030</v>
      </c>
      <c r="C1509" t="s">
        <v>22</v>
      </c>
      <c r="D1509" t="s">
        <v>28</v>
      </c>
      <c r="E1509">
        <v>93.16</v>
      </c>
      <c r="F1509" s="8"/>
    </row>
    <row r="1510" spans="1:6" ht="15.75" hidden="1" thickBot="1" x14ac:dyDescent="0.3">
      <c r="A1510" t="s">
        <v>167</v>
      </c>
      <c r="B1510">
        <v>2030</v>
      </c>
      <c r="C1510" t="s">
        <v>23</v>
      </c>
      <c r="D1510" t="s">
        <v>28</v>
      </c>
      <c r="E1510">
        <v>56.35</v>
      </c>
      <c r="F1510" s="8"/>
    </row>
    <row r="1511" spans="1:6" ht="15.75" hidden="1" thickBot="1" x14ac:dyDescent="0.3">
      <c r="A1511" t="s">
        <v>167</v>
      </c>
      <c r="B1511">
        <v>2030</v>
      </c>
      <c r="C1511" t="s">
        <v>24</v>
      </c>
      <c r="D1511" t="s">
        <v>28</v>
      </c>
      <c r="E1511">
        <v>29.29</v>
      </c>
      <c r="F1511" s="8"/>
    </row>
    <row r="1512" spans="1:6" ht="15.75" hidden="1" thickBot="1" x14ac:dyDescent="0.3">
      <c r="A1512" t="s">
        <v>167</v>
      </c>
      <c r="B1512">
        <v>2030</v>
      </c>
      <c r="C1512" t="s">
        <v>25</v>
      </c>
      <c r="D1512" t="s">
        <v>28</v>
      </c>
      <c r="E1512">
        <v>10.49</v>
      </c>
      <c r="F1512" s="8"/>
    </row>
    <row r="1513" spans="1:6" ht="15.75" hidden="1" thickBot="1" x14ac:dyDescent="0.3">
      <c r="A1513" t="s">
        <v>167</v>
      </c>
      <c r="B1513">
        <v>2030</v>
      </c>
      <c r="C1513" t="s">
        <v>26</v>
      </c>
      <c r="D1513" t="s">
        <v>28</v>
      </c>
      <c r="E1513">
        <v>2.7</v>
      </c>
      <c r="F1513" s="8"/>
    </row>
    <row r="1514" spans="1:6" ht="15.75" hidden="1" thickBot="1" x14ac:dyDescent="0.3">
      <c r="A1514" t="s">
        <v>167</v>
      </c>
      <c r="B1514">
        <v>2030</v>
      </c>
      <c r="C1514" t="s">
        <v>6</v>
      </c>
      <c r="D1514" t="s">
        <v>29</v>
      </c>
      <c r="E1514">
        <v>0</v>
      </c>
      <c r="F1514" s="8"/>
    </row>
    <row r="1515" spans="1:6" ht="15.75" hidden="1" thickBot="1" x14ac:dyDescent="0.3">
      <c r="A1515" t="s">
        <v>167</v>
      </c>
      <c r="B1515">
        <v>2030</v>
      </c>
      <c r="C1515" t="s">
        <v>7</v>
      </c>
      <c r="D1515" t="s">
        <v>29</v>
      </c>
      <c r="E1515">
        <v>0</v>
      </c>
      <c r="F1515" s="8"/>
    </row>
    <row r="1516" spans="1:6" ht="15.75" hidden="1" thickBot="1" x14ac:dyDescent="0.3">
      <c r="A1516" t="s">
        <v>167</v>
      </c>
      <c r="B1516">
        <v>2030</v>
      </c>
      <c r="C1516" t="s">
        <v>8</v>
      </c>
      <c r="D1516" t="s">
        <v>29</v>
      </c>
      <c r="E1516">
        <v>0</v>
      </c>
      <c r="F1516" s="8"/>
    </row>
    <row r="1517" spans="1:6" ht="15.75" hidden="1" thickBot="1" x14ac:dyDescent="0.3">
      <c r="A1517" t="s">
        <v>167</v>
      </c>
      <c r="B1517">
        <v>2030</v>
      </c>
      <c r="C1517" t="s">
        <v>9</v>
      </c>
      <c r="D1517" t="s">
        <v>29</v>
      </c>
      <c r="E1517">
        <v>73.02</v>
      </c>
      <c r="F1517" s="8"/>
    </row>
    <row r="1518" spans="1:6" ht="15.75" hidden="1" thickBot="1" x14ac:dyDescent="0.3">
      <c r="A1518" t="s">
        <v>167</v>
      </c>
      <c r="B1518">
        <v>2030</v>
      </c>
      <c r="C1518" t="s">
        <v>10</v>
      </c>
      <c r="D1518" t="s">
        <v>29</v>
      </c>
      <c r="E1518">
        <v>73.489999999999995</v>
      </c>
      <c r="F1518" s="8"/>
    </row>
    <row r="1519" spans="1:6" ht="15.75" hidden="1" thickBot="1" x14ac:dyDescent="0.3">
      <c r="A1519" t="s">
        <v>167</v>
      </c>
      <c r="B1519">
        <v>2030</v>
      </c>
      <c r="C1519" t="s">
        <v>11</v>
      </c>
      <c r="D1519" t="s">
        <v>29</v>
      </c>
      <c r="E1519">
        <v>98.78</v>
      </c>
      <c r="F1519" s="8"/>
    </row>
    <row r="1520" spans="1:6" ht="15.75" hidden="1" thickBot="1" x14ac:dyDescent="0.3">
      <c r="A1520" t="s">
        <v>167</v>
      </c>
      <c r="B1520">
        <v>2030</v>
      </c>
      <c r="C1520" t="s">
        <v>12</v>
      </c>
      <c r="D1520" t="s">
        <v>29</v>
      </c>
      <c r="E1520">
        <v>136.79</v>
      </c>
      <c r="F1520" s="8"/>
    </row>
    <row r="1521" spans="1:6" ht="15.75" hidden="1" thickBot="1" x14ac:dyDescent="0.3">
      <c r="A1521" t="s">
        <v>167</v>
      </c>
      <c r="B1521">
        <v>2030</v>
      </c>
      <c r="C1521" t="s">
        <v>13</v>
      </c>
      <c r="D1521" t="s">
        <v>29</v>
      </c>
      <c r="E1521">
        <v>188.36</v>
      </c>
      <c r="F1521" s="8"/>
    </row>
    <row r="1522" spans="1:6" ht="15.75" hidden="1" thickBot="1" x14ac:dyDescent="0.3">
      <c r="A1522" t="s">
        <v>167</v>
      </c>
      <c r="B1522">
        <v>2030</v>
      </c>
      <c r="C1522" t="s">
        <v>14</v>
      </c>
      <c r="D1522" t="s">
        <v>29</v>
      </c>
      <c r="E1522">
        <v>242.16</v>
      </c>
      <c r="F1522" s="8"/>
    </row>
    <row r="1523" spans="1:6" ht="15.75" hidden="1" thickBot="1" x14ac:dyDescent="0.3">
      <c r="A1523" t="s">
        <v>167</v>
      </c>
      <c r="B1523">
        <v>2030</v>
      </c>
      <c r="C1523" t="s">
        <v>15</v>
      </c>
      <c r="D1523" t="s">
        <v>29</v>
      </c>
      <c r="E1523">
        <v>301.55</v>
      </c>
      <c r="F1523" s="8"/>
    </row>
    <row r="1524" spans="1:6" ht="15.75" hidden="1" thickBot="1" x14ac:dyDescent="0.3">
      <c r="A1524" t="s">
        <v>167</v>
      </c>
      <c r="B1524">
        <v>2030</v>
      </c>
      <c r="C1524" t="s">
        <v>16</v>
      </c>
      <c r="D1524" t="s">
        <v>29</v>
      </c>
      <c r="E1524">
        <v>360.33</v>
      </c>
      <c r="F1524" s="8"/>
    </row>
    <row r="1525" spans="1:6" ht="15.75" hidden="1" thickBot="1" x14ac:dyDescent="0.3">
      <c r="A1525" t="s">
        <v>167</v>
      </c>
      <c r="B1525">
        <v>2030</v>
      </c>
      <c r="C1525" t="s">
        <v>17</v>
      </c>
      <c r="D1525" t="s">
        <v>29</v>
      </c>
      <c r="E1525">
        <v>422.46</v>
      </c>
      <c r="F1525" s="8"/>
    </row>
    <row r="1526" spans="1:6" ht="15.75" hidden="1" thickBot="1" x14ac:dyDescent="0.3">
      <c r="A1526" t="s">
        <v>167</v>
      </c>
      <c r="B1526">
        <v>2030</v>
      </c>
      <c r="C1526" t="s">
        <v>18</v>
      </c>
      <c r="D1526" t="s">
        <v>29</v>
      </c>
      <c r="E1526">
        <v>451.92</v>
      </c>
      <c r="F1526" s="8"/>
    </row>
    <row r="1527" spans="1:6" ht="15.75" hidden="1" thickBot="1" x14ac:dyDescent="0.3">
      <c r="A1527" t="s">
        <v>167</v>
      </c>
      <c r="B1527">
        <v>2030</v>
      </c>
      <c r="C1527" t="s">
        <v>19</v>
      </c>
      <c r="D1527" t="s">
        <v>29</v>
      </c>
      <c r="E1527">
        <v>413.81</v>
      </c>
      <c r="F1527" s="8"/>
    </row>
    <row r="1528" spans="1:6" ht="15.75" hidden="1" thickBot="1" x14ac:dyDescent="0.3">
      <c r="A1528" t="s">
        <v>167</v>
      </c>
      <c r="B1528">
        <v>2030</v>
      </c>
      <c r="C1528" t="s">
        <v>20</v>
      </c>
      <c r="D1528" t="s">
        <v>29</v>
      </c>
      <c r="E1528">
        <v>365.11</v>
      </c>
      <c r="F1528" s="8"/>
    </row>
    <row r="1529" spans="1:6" ht="15.75" hidden="1" thickBot="1" x14ac:dyDescent="0.3">
      <c r="A1529" t="s">
        <v>167</v>
      </c>
      <c r="B1529">
        <v>2030</v>
      </c>
      <c r="C1529" t="s">
        <v>21</v>
      </c>
      <c r="D1529" t="s">
        <v>29</v>
      </c>
      <c r="E1529">
        <v>309.52999999999997</v>
      </c>
      <c r="F1529" s="8"/>
    </row>
    <row r="1530" spans="1:6" ht="15.75" hidden="1" thickBot="1" x14ac:dyDescent="0.3">
      <c r="A1530" t="s">
        <v>167</v>
      </c>
      <c r="B1530">
        <v>2030</v>
      </c>
      <c r="C1530" t="s">
        <v>22</v>
      </c>
      <c r="D1530" t="s">
        <v>29</v>
      </c>
      <c r="E1530">
        <v>209.83</v>
      </c>
      <c r="F1530" s="8"/>
    </row>
    <row r="1531" spans="1:6" ht="15.75" hidden="1" thickBot="1" x14ac:dyDescent="0.3">
      <c r="A1531" t="s">
        <v>167</v>
      </c>
      <c r="B1531">
        <v>2030</v>
      </c>
      <c r="C1531" t="s">
        <v>23</v>
      </c>
      <c r="D1531" t="s">
        <v>29</v>
      </c>
      <c r="E1531">
        <v>110.24</v>
      </c>
      <c r="F1531" s="8"/>
    </row>
    <row r="1532" spans="1:6" ht="15.75" hidden="1" thickBot="1" x14ac:dyDescent="0.3">
      <c r="A1532" t="s">
        <v>167</v>
      </c>
      <c r="B1532">
        <v>2030</v>
      </c>
      <c r="C1532" t="s">
        <v>24</v>
      </c>
      <c r="D1532" t="s">
        <v>29</v>
      </c>
      <c r="E1532">
        <v>45.79</v>
      </c>
      <c r="F1532" s="8"/>
    </row>
    <row r="1533" spans="1:6" ht="15.75" hidden="1" thickBot="1" x14ac:dyDescent="0.3">
      <c r="A1533" t="s">
        <v>167</v>
      </c>
      <c r="B1533">
        <v>2030</v>
      </c>
      <c r="C1533" t="s">
        <v>25</v>
      </c>
      <c r="D1533" t="s">
        <v>29</v>
      </c>
      <c r="E1533">
        <v>13.81</v>
      </c>
      <c r="F1533" s="8"/>
    </row>
    <row r="1534" spans="1:6" ht="15.75" hidden="1" thickBot="1" x14ac:dyDescent="0.3">
      <c r="A1534" t="s">
        <v>167</v>
      </c>
      <c r="B1534">
        <v>2030</v>
      </c>
      <c r="C1534" t="s">
        <v>26</v>
      </c>
      <c r="D1534" t="s">
        <v>29</v>
      </c>
      <c r="E1534">
        <v>3.04</v>
      </c>
      <c r="F1534" s="8"/>
    </row>
    <row r="1535" spans="1:6" ht="15.75" hidden="1" thickBot="1" x14ac:dyDescent="0.3">
      <c r="A1535" t="s">
        <v>167</v>
      </c>
      <c r="B1535">
        <v>2030</v>
      </c>
      <c r="C1535" t="s">
        <v>6</v>
      </c>
      <c r="D1535" t="s">
        <v>30</v>
      </c>
      <c r="E1535">
        <v>0</v>
      </c>
      <c r="F1535" s="8"/>
    </row>
    <row r="1536" spans="1:6" ht="15.75" hidden="1" thickBot="1" x14ac:dyDescent="0.3">
      <c r="A1536" t="s">
        <v>167</v>
      </c>
      <c r="B1536">
        <v>2030</v>
      </c>
      <c r="C1536" t="s">
        <v>7</v>
      </c>
      <c r="D1536" t="s">
        <v>30</v>
      </c>
      <c r="E1536">
        <v>0</v>
      </c>
      <c r="F1536" s="8"/>
    </row>
    <row r="1537" spans="1:6" ht="15.75" hidden="1" thickBot="1" x14ac:dyDescent="0.3">
      <c r="A1537" t="s">
        <v>167</v>
      </c>
      <c r="B1537">
        <v>2030</v>
      </c>
      <c r="C1537" t="s">
        <v>8</v>
      </c>
      <c r="D1537" t="s">
        <v>30</v>
      </c>
      <c r="E1537">
        <v>0</v>
      </c>
      <c r="F1537" s="8"/>
    </row>
    <row r="1538" spans="1:6" ht="15.75" hidden="1" thickBot="1" x14ac:dyDescent="0.3">
      <c r="A1538" t="s">
        <v>167</v>
      </c>
      <c r="B1538">
        <v>2030</v>
      </c>
      <c r="C1538" t="s">
        <v>9</v>
      </c>
      <c r="D1538" t="s">
        <v>30</v>
      </c>
      <c r="E1538">
        <v>881.09</v>
      </c>
      <c r="F1538" s="8"/>
    </row>
    <row r="1539" spans="1:6" ht="15.75" hidden="1" thickBot="1" x14ac:dyDescent="0.3">
      <c r="A1539" t="s">
        <v>167</v>
      </c>
      <c r="B1539">
        <v>2030</v>
      </c>
      <c r="C1539" t="s">
        <v>10</v>
      </c>
      <c r="D1539" t="s">
        <v>30</v>
      </c>
      <c r="E1539">
        <v>485.89</v>
      </c>
      <c r="F1539" s="8"/>
    </row>
    <row r="1540" spans="1:6" ht="15.75" hidden="1" thickBot="1" x14ac:dyDescent="0.3">
      <c r="A1540" t="s">
        <v>167</v>
      </c>
      <c r="B1540">
        <v>2030</v>
      </c>
      <c r="C1540" t="s">
        <v>11</v>
      </c>
      <c r="D1540" t="s">
        <v>30</v>
      </c>
      <c r="E1540">
        <v>578.70000000000005</v>
      </c>
      <c r="F1540" s="8"/>
    </row>
    <row r="1541" spans="1:6" ht="15.75" hidden="1" thickBot="1" x14ac:dyDescent="0.3">
      <c r="A1541" t="s">
        <v>167</v>
      </c>
      <c r="B1541">
        <v>2030</v>
      </c>
      <c r="C1541" t="s">
        <v>12</v>
      </c>
      <c r="D1541" t="s">
        <v>30</v>
      </c>
      <c r="E1541">
        <v>604.78</v>
      </c>
      <c r="F1541" s="8"/>
    </row>
    <row r="1542" spans="1:6" ht="15.75" hidden="1" thickBot="1" x14ac:dyDescent="0.3">
      <c r="A1542" t="s">
        <v>167</v>
      </c>
      <c r="B1542">
        <v>2030</v>
      </c>
      <c r="C1542" t="s">
        <v>13</v>
      </c>
      <c r="D1542" t="s">
        <v>30</v>
      </c>
      <c r="E1542">
        <v>684.02</v>
      </c>
      <c r="F1542" s="8"/>
    </row>
    <row r="1543" spans="1:6" ht="15.75" hidden="1" thickBot="1" x14ac:dyDescent="0.3">
      <c r="A1543" t="s">
        <v>167</v>
      </c>
      <c r="B1543">
        <v>2030</v>
      </c>
      <c r="C1543" t="s">
        <v>14</v>
      </c>
      <c r="D1543" t="s">
        <v>30</v>
      </c>
      <c r="E1543">
        <v>725.37</v>
      </c>
      <c r="F1543" s="8"/>
    </row>
    <row r="1544" spans="1:6" ht="15.75" hidden="1" thickBot="1" x14ac:dyDescent="0.3">
      <c r="A1544" t="s">
        <v>167</v>
      </c>
      <c r="B1544">
        <v>2030</v>
      </c>
      <c r="C1544" t="s">
        <v>15</v>
      </c>
      <c r="D1544" t="s">
        <v>30</v>
      </c>
      <c r="E1544">
        <v>747.61</v>
      </c>
      <c r="F1544" s="8"/>
    </row>
    <row r="1545" spans="1:6" ht="15.75" hidden="1" thickBot="1" x14ac:dyDescent="0.3">
      <c r="A1545" t="s">
        <v>167</v>
      </c>
      <c r="B1545">
        <v>2030</v>
      </c>
      <c r="C1545" t="s">
        <v>16</v>
      </c>
      <c r="D1545" t="s">
        <v>30</v>
      </c>
      <c r="E1545">
        <v>741.8</v>
      </c>
      <c r="F1545" s="8"/>
    </row>
    <row r="1546" spans="1:6" ht="15.75" hidden="1" thickBot="1" x14ac:dyDescent="0.3">
      <c r="A1546" t="s">
        <v>167</v>
      </c>
      <c r="B1546">
        <v>2030</v>
      </c>
      <c r="C1546" t="s">
        <v>17</v>
      </c>
      <c r="D1546" t="s">
        <v>30</v>
      </c>
      <c r="E1546">
        <v>849.04</v>
      </c>
      <c r="F1546" s="8"/>
    </row>
    <row r="1547" spans="1:6" ht="15.75" hidden="1" thickBot="1" x14ac:dyDescent="0.3">
      <c r="A1547" t="s">
        <v>167</v>
      </c>
      <c r="B1547">
        <v>2030</v>
      </c>
      <c r="C1547" t="s">
        <v>18</v>
      </c>
      <c r="D1547" t="s">
        <v>30</v>
      </c>
      <c r="E1547">
        <v>889.79</v>
      </c>
      <c r="F1547" s="8"/>
    </row>
    <row r="1548" spans="1:6" ht="15.75" hidden="1" thickBot="1" x14ac:dyDescent="0.3">
      <c r="A1548" t="s">
        <v>167</v>
      </c>
      <c r="B1548">
        <v>2030</v>
      </c>
      <c r="C1548" t="s">
        <v>19</v>
      </c>
      <c r="D1548" t="s">
        <v>30</v>
      </c>
      <c r="E1548">
        <v>763.3</v>
      </c>
      <c r="F1548" s="8"/>
    </row>
    <row r="1549" spans="1:6" ht="15.75" hidden="1" thickBot="1" x14ac:dyDescent="0.3">
      <c r="A1549" t="s">
        <v>167</v>
      </c>
      <c r="B1549">
        <v>2030</v>
      </c>
      <c r="C1549" t="s">
        <v>20</v>
      </c>
      <c r="D1549" t="s">
        <v>30</v>
      </c>
      <c r="E1549">
        <v>555.1</v>
      </c>
      <c r="F1549" s="8"/>
    </row>
    <row r="1550" spans="1:6" ht="15.75" hidden="1" thickBot="1" x14ac:dyDescent="0.3">
      <c r="A1550" t="s">
        <v>167</v>
      </c>
      <c r="B1550">
        <v>2030</v>
      </c>
      <c r="C1550" t="s">
        <v>21</v>
      </c>
      <c r="D1550" t="s">
        <v>30</v>
      </c>
      <c r="E1550">
        <v>383.98</v>
      </c>
      <c r="F1550" s="8"/>
    </row>
    <row r="1551" spans="1:6" ht="15.75" hidden="1" thickBot="1" x14ac:dyDescent="0.3">
      <c r="A1551" t="s">
        <v>167</v>
      </c>
      <c r="B1551">
        <v>2030</v>
      </c>
      <c r="C1551" t="s">
        <v>22</v>
      </c>
      <c r="D1551" t="s">
        <v>30</v>
      </c>
      <c r="E1551">
        <v>215.78</v>
      </c>
      <c r="F1551" s="8"/>
    </row>
    <row r="1552" spans="1:6" ht="15.75" hidden="1" thickBot="1" x14ac:dyDescent="0.3">
      <c r="A1552" t="s">
        <v>167</v>
      </c>
      <c r="B1552">
        <v>2030</v>
      </c>
      <c r="C1552" t="s">
        <v>23</v>
      </c>
      <c r="D1552" t="s">
        <v>30</v>
      </c>
      <c r="E1552">
        <v>95.5</v>
      </c>
      <c r="F1552" s="8"/>
    </row>
    <row r="1553" spans="1:6" ht="15.75" hidden="1" thickBot="1" x14ac:dyDescent="0.3">
      <c r="A1553" t="s">
        <v>167</v>
      </c>
      <c r="B1553">
        <v>2030</v>
      </c>
      <c r="C1553" t="s">
        <v>24</v>
      </c>
      <c r="D1553" t="s">
        <v>30</v>
      </c>
      <c r="E1553">
        <v>37.61</v>
      </c>
      <c r="F1553" s="8"/>
    </row>
    <row r="1554" spans="1:6" ht="15.75" hidden="1" thickBot="1" x14ac:dyDescent="0.3">
      <c r="A1554" t="s">
        <v>167</v>
      </c>
      <c r="B1554">
        <v>2030</v>
      </c>
      <c r="C1554" t="s">
        <v>25</v>
      </c>
      <c r="D1554" t="s">
        <v>30</v>
      </c>
      <c r="E1554">
        <v>10.94</v>
      </c>
      <c r="F1554" s="8"/>
    </row>
    <row r="1555" spans="1:6" ht="15.75" hidden="1" thickBot="1" x14ac:dyDescent="0.3">
      <c r="A1555" t="s">
        <v>167</v>
      </c>
      <c r="B1555">
        <v>2030</v>
      </c>
      <c r="C1555" t="s">
        <v>26</v>
      </c>
      <c r="D1555" t="s">
        <v>30</v>
      </c>
      <c r="E1555">
        <v>2.46</v>
      </c>
      <c r="F1555" s="8"/>
    </row>
    <row r="1556" spans="1:6" ht="15.75" hidden="1" thickBot="1" x14ac:dyDescent="0.3">
      <c r="A1556" t="s">
        <v>167</v>
      </c>
      <c r="B1556">
        <v>2030</v>
      </c>
      <c r="C1556" t="s">
        <v>6</v>
      </c>
      <c r="D1556" t="s">
        <v>31</v>
      </c>
      <c r="E1556">
        <v>0</v>
      </c>
      <c r="F1556" s="8"/>
    </row>
    <row r="1557" spans="1:6" ht="15.75" hidden="1" thickBot="1" x14ac:dyDescent="0.3">
      <c r="A1557" t="s">
        <v>167</v>
      </c>
      <c r="B1557">
        <v>2030</v>
      </c>
      <c r="C1557" t="s">
        <v>7</v>
      </c>
      <c r="D1557" t="s">
        <v>31</v>
      </c>
      <c r="E1557">
        <v>0</v>
      </c>
      <c r="F1557" s="8"/>
    </row>
    <row r="1558" spans="1:6" ht="15.75" hidden="1" thickBot="1" x14ac:dyDescent="0.3">
      <c r="A1558" t="s">
        <v>167</v>
      </c>
      <c r="B1558">
        <v>2030</v>
      </c>
      <c r="C1558" t="s">
        <v>8</v>
      </c>
      <c r="D1558" t="s">
        <v>31</v>
      </c>
      <c r="E1558">
        <v>0</v>
      </c>
      <c r="F1558" s="8"/>
    </row>
    <row r="1559" spans="1:6" ht="15.75" hidden="1" thickBot="1" x14ac:dyDescent="0.3">
      <c r="A1559" t="s">
        <v>167</v>
      </c>
      <c r="B1559">
        <v>2030</v>
      </c>
      <c r="C1559" t="s">
        <v>9</v>
      </c>
      <c r="D1559" t="s">
        <v>31</v>
      </c>
      <c r="E1559">
        <v>1483.16</v>
      </c>
      <c r="F1559" s="8"/>
    </row>
    <row r="1560" spans="1:6" ht="15.75" hidden="1" thickBot="1" x14ac:dyDescent="0.3">
      <c r="A1560" t="s">
        <v>167</v>
      </c>
      <c r="B1560">
        <v>2030</v>
      </c>
      <c r="C1560" t="s">
        <v>10</v>
      </c>
      <c r="D1560" t="s">
        <v>31</v>
      </c>
      <c r="E1560">
        <v>266.86</v>
      </c>
      <c r="F1560" s="8"/>
    </row>
    <row r="1561" spans="1:6" ht="15.75" hidden="1" thickBot="1" x14ac:dyDescent="0.3">
      <c r="A1561" t="s">
        <v>167</v>
      </c>
      <c r="B1561">
        <v>2030</v>
      </c>
      <c r="C1561" t="s">
        <v>11</v>
      </c>
      <c r="D1561" t="s">
        <v>31</v>
      </c>
      <c r="E1561">
        <v>162.72999999999999</v>
      </c>
      <c r="F1561" s="8"/>
    </row>
    <row r="1562" spans="1:6" ht="15.75" hidden="1" thickBot="1" x14ac:dyDescent="0.3">
      <c r="A1562" t="s">
        <v>167</v>
      </c>
      <c r="B1562">
        <v>2030</v>
      </c>
      <c r="C1562" t="s">
        <v>12</v>
      </c>
      <c r="D1562" t="s">
        <v>31</v>
      </c>
      <c r="E1562">
        <v>253.64</v>
      </c>
      <c r="F1562" s="8"/>
    </row>
    <row r="1563" spans="1:6" ht="15.75" hidden="1" thickBot="1" x14ac:dyDescent="0.3">
      <c r="A1563" t="s">
        <v>167</v>
      </c>
      <c r="B1563">
        <v>2030</v>
      </c>
      <c r="C1563" t="s">
        <v>13</v>
      </c>
      <c r="D1563" t="s">
        <v>31</v>
      </c>
      <c r="E1563">
        <v>288</v>
      </c>
      <c r="F1563" s="8"/>
    </row>
    <row r="1564" spans="1:6" ht="15.75" hidden="1" thickBot="1" x14ac:dyDescent="0.3">
      <c r="A1564" t="s">
        <v>167</v>
      </c>
      <c r="B1564">
        <v>2030</v>
      </c>
      <c r="C1564" t="s">
        <v>14</v>
      </c>
      <c r="D1564" t="s">
        <v>31</v>
      </c>
      <c r="E1564">
        <v>306.64999999999998</v>
      </c>
      <c r="F1564" s="8"/>
    </row>
    <row r="1565" spans="1:6" ht="15.75" hidden="1" thickBot="1" x14ac:dyDescent="0.3">
      <c r="A1565" t="s">
        <v>167</v>
      </c>
      <c r="B1565">
        <v>2030</v>
      </c>
      <c r="C1565" t="s">
        <v>15</v>
      </c>
      <c r="D1565" t="s">
        <v>31</v>
      </c>
      <c r="E1565">
        <v>317.45</v>
      </c>
      <c r="F1565" s="8"/>
    </row>
    <row r="1566" spans="1:6" ht="15.75" hidden="1" thickBot="1" x14ac:dyDescent="0.3">
      <c r="A1566" t="s">
        <v>167</v>
      </c>
      <c r="B1566">
        <v>2030</v>
      </c>
      <c r="C1566" t="s">
        <v>16</v>
      </c>
      <c r="D1566" t="s">
        <v>31</v>
      </c>
      <c r="E1566">
        <v>316.64</v>
      </c>
      <c r="F1566" s="8"/>
    </row>
    <row r="1567" spans="1:6" ht="15.75" hidden="1" thickBot="1" x14ac:dyDescent="0.3">
      <c r="A1567" t="s">
        <v>167</v>
      </c>
      <c r="B1567">
        <v>2030</v>
      </c>
      <c r="C1567" t="s">
        <v>17</v>
      </c>
      <c r="D1567" t="s">
        <v>31</v>
      </c>
      <c r="E1567">
        <v>191.98</v>
      </c>
      <c r="F1567" s="8"/>
    </row>
    <row r="1568" spans="1:6" ht="15.75" hidden="1" thickBot="1" x14ac:dyDescent="0.3">
      <c r="A1568" t="s">
        <v>167</v>
      </c>
      <c r="B1568">
        <v>2030</v>
      </c>
      <c r="C1568" t="s">
        <v>18</v>
      </c>
      <c r="D1568" t="s">
        <v>31</v>
      </c>
      <c r="E1568">
        <v>195.03</v>
      </c>
      <c r="F1568" s="8"/>
    </row>
    <row r="1569" spans="1:6" ht="15.75" hidden="1" thickBot="1" x14ac:dyDescent="0.3">
      <c r="A1569" t="s">
        <v>167</v>
      </c>
      <c r="B1569">
        <v>2030</v>
      </c>
      <c r="C1569" t="s">
        <v>19</v>
      </c>
      <c r="D1569" t="s">
        <v>31</v>
      </c>
      <c r="E1569">
        <v>179.32</v>
      </c>
      <c r="F1569" s="8"/>
    </row>
    <row r="1570" spans="1:6" ht="15.75" hidden="1" thickBot="1" x14ac:dyDescent="0.3">
      <c r="A1570" t="s">
        <v>167</v>
      </c>
      <c r="B1570">
        <v>2030</v>
      </c>
      <c r="C1570" t="s">
        <v>20</v>
      </c>
      <c r="D1570" t="s">
        <v>31</v>
      </c>
      <c r="E1570">
        <v>128.32</v>
      </c>
      <c r="F1570" s="8"/>
    </row>
    <row r="1571" spans="1:6" ht="15.75" hidden="1" thickBot="1" x14ac:dyDescent="0.3">
      <c r="A1571" t="s">
        <v>167</v>
      </c>
      <c r="B1571">
        <v>2030</v>
      </c>
      <c r="C1571" t="s">
        <v>21</v>
      </c>
      <c r="D1571" t="s">
        <v>31</v>
      </c>
      <c r="E1571">
        <v>75.62</v>
      </c>
      <c r="F1571" s="8"/>
    </row>
    <row r="1572" spans="1:6" ht="15.75" hidden="1" thickBot="1" x14ac:dyDescent="0.3">
      <c r="A1572" t="s">
        <v>167</v>
      </c>
      <c r="B1572">
        <v>2030</v>
      </c>
      <c r="C1572" t="s">
        <v>22</v>
      </c>
      <c r="D1572" t="s">
        <v>31</v>
      </c>
      <c r="E1572">
        <v>37.08</v>
      </c>
      <c r="F1572" s="8"/>
    </row>
    <row r="1573" spans="1:6" ht="15.75" hidden="1" thickBot="1" x14ac:dyDescent="0.3">
      <c r="A1573" t="s">
        <v>167</v>
      </c>
      <c r="B1573">
        <v>2030</v>
      </c>
      <c r="C1573" t="s">
        <v>23</v>
      </c>
      <c r="D1573" t="s">
        <v>31</v>
      </c>
      <c r="E1573">
        <v>14.63</v>
      </c>
      <c r="F1573" s="8"/>
    </row>
    <row r="1574" spans="1:6" ht="15.75" hidden="1" thickBot="1" x14ac:dyDescent="0.3">
      <c r="A1574" t="s">
        <v>167</v>
      </c>
      <c r="B1574">
        <v>2030</v>
      </c>
      <c r="C1574" t="s">
        <v>24</v>
      </c>
      <c r="D1574" t="s">
        <v>31</v>
      </c>
      <c r="E1574">
        <v>5</v>
      </c>
      <c r="F1574" s="8"/>
    </row>
    <row r="1575" spans="1:6" ht="15.75" hidden="1" thickBot="1" x14ac:dyDescent="0.3">
      <c r="A1575" t="s">
        <v>167</v>
      </c>
      <c r="B1575">
        <v>2030</v>
      </c>
      <c r="C1575" t="s">
        <v>25</v>
      </c>
      <c r="D1575" t="s">
        <v>31</v>
      </c>
      <c r="E1575">
        <v>1.45</v>
      </c>
      <c r="F1575" s="8"/>
    </row>
    <row r="1576" spans="1:6" ht="15.75" hidden="1" thickBot="1" x14ac:dyDescent="0.3">
      <c r="A1576" t="s">
        <v>167</v>
      </c>
      <c r="B1576">
        <v>2030</v>
      </c>
      <c r="C1576" t="s">
        <v>26</v>
      </c>
      <c r="D1576" t="s">
        <v>31</v>
      </c>
      <c r="E1576">
        <v>0.3</v>
      </c>
      <c r="F1576" s="8"/>
    </row>
    <row r="1577" spans="1:6" ht="15.75" hidden="1" thickBot="1" x14ac:dyDescent="0.3">
      <c r="A1577" t="s">
        <v>167</v>
      </c>
      <c r="B1577">
        <v>2030</v>
      </c>
      <c r="C1577" t="s">
        <v>6</v>
      </c>
      <c r="D1577" t="s">
        <v>32</v>
      </c>
      <c r="E1577">
        <v>0</v>
      </c>
      <c r="F1577" s="8"/>
    </row>
    <row r="1578" spans="1:6" ht="15.75" hidden="1" thickBot="1" x14ac:dyDescent="0.3">
      <c r="A1578" t="s">
        <v>167</v>
      </c>
      <c r="B1578">
        <v>2030</v>
      </c>
      <c r="C1578" t="s">
        <v>7</v>
      </c>
      <c r="D1578" t="s">
        <v>32</v>
      </c>
      <c r="E1578">
        <v>0</v>
      </c>
      <c r="F1578" s="8"/>
    </row>
    <row r="1579" spans="1:6" ht="15.75" hidden="1" thickBot="1" x14ac:dyDescent="0.3">
      <c r="A1579" t="s">
        <v>167</v>
      </c>
      <c r="B1579">
        <v>2030</v>
      </c>
      <c r="C1579" t="s">
        <v>8</v>
      </c>
      <c r="D1579" t="s">
        <v>32</v>
      </c>
      <c r="E1579">
        <v>0</v>
      </c>
      <c r="F1579" s="8"/>
    </row>
    <row r="1580" spans="1:6" ht="15.75" hidden="1" thickBot="1" x14ac:dyDescent="0.3">
      <c r="A1580" t="s">
        <v>167</v>
      </c>
      <c r="B1580">
        <v>2030</v>
      </c>
      <c r="C1580" t="s">
        <v>9</v>
      </c>
      <c r="D1580" t="s">
        <v>32</v>
      </c>
      <c r="E1580">
        <v>1613.35</v>
      </c>
      <c r="F1580" s="8"/>
    </row>
    <row r="1581" spans="1:6" ht="15.75" hidden="1" thickBot="1" x14ac:dyDescent="0.3">
      <c r="A1581" t="s">
        <v>167</v>
      </c>
      <c r="B1581">
        <v>2030</v>
      </c>
      <c r="C1581" t="s">
        <v>10</v>
      </c>
      <c r="D1581" t="s">
        <v>32</v>
      </c>
      <c r="E1581">
        <v>2170.33</v>
      </c>
      <c r="F1581" s="8"/>
    </row>
    <row r="1582" spans="1:6" ht="15.75" hidden="1" thickBot="1" x14ac:dyDescent="0.3">
      <c r="A1582" t="s">
        <v>167</v>
      </c>
      <c r="B1582">
        <v>2030</v>
      </c>
      <c r="C1582" t="s">
        <v>11</v>
      </c>
      <c r="D1582" t="s">
        <v>32</v>
      </c>
      <c r="E1582">
        <v>1817.58</v>
      </c>
      <c r="F1582" s="8"/>
    </row>
    <row r="1583" spans="1:6" ht="15.75" hidden="1" thickBot="1" x14ac:dyDescent="0.3">
      <c r="A1583" t="s">
        <v>167</v>
      </c>
      <c r="B1583">
        <v>2030</v>
      </c>
      <c r="C1583" t="s">
        <v>12</v>
      </c>
      <c r="D1583" t="s">
        <v>32</v>
      </c>
      <c r="E1583">
        <v>1725.92</v>
      </c>
      <c r="F1583" s="8"/>
    </row>
    <row r="1584" spans="1:6" ht="15.75" hidden="1" thickBot="1" x14ac:dyDescent="0.3">
      <c r="A1584" t="s">
        <v>167</v>
      </c>
      <c r="B1584">
        <v>2030</v>
      </c>
      <c r="C1584" t="s">
        <v>13</v>
      </c>
      <c r="D1584" t="s">
        <v>32</v>
      </c>
      <c r="E1584">
        <v>1628.96</v>
      </c>
      <c r="F1584" s="8"/>
    </row>
    <row r="1585" spans="1:6" ht="15.75" hidden="1" thickBot="1" x14ac:dyDescent="0.3">
      <c r="A1585" t="s">
        <v>167</v>
      </c>
      <c r="B1585">
        <v>2030</v>
      </c>
      <c r="C1585" t="s">
        <v>14</v>
      </c>
      <c r="D1585" t="s">
        <v>32</v>
      </c>
      <c r="E1585">
        <v>1447.59</v>
      </c>
      <c r="F1585" s="8"/>
    </row>
    <row r="1586" spans="1:6" ht="15.75" hidden="1" thickBot="1" x14ac:dyDescent="0.3">
      <c r="A1586" t="s">
        <v>167</v>
      </c>
      <c r="B1586">
        <v>2030</v>
      </c>
      <c r="C1586" t="s">
        <v>15</v>
      </c>
      <c r="D1586" t="s">
        <v>32</v>
      </c>
      <c r="E1586">
        <v>1254.8800000000001</v>
      </c>
      <c r="F1586" s="8"/>
    </row>
    <row r="1587" spans="1:6" ht="15.75" hidden="1" thickBot="1" x14ac:dyDescent="0.3">
      <c r="A1587" t="s">
        <v>167</v>
      </c>
      <c r="B1587">
        <v>2030</v>
      </c>
      <c r="C1587" t="s">
        <v>16</v>
      </c>
      <c r="D1587" t="s">
        <v>32</v>
      </c>
      <c r="E1587">
        <v>1051.02</v>
      </c>
      <c r="F1587" s="8"/>
    </row>
    <row r="1588" spans="1:6" ht="15.75" hidden="1" thickBot="1" x14ac:dyDescent="0.3">
      <c r="A1588" t="s">
        <v>167</v>
      </c>
      <c r="B1588">
        <v>2030</v>
      </c>
      <c r="C1588" t="s">
        <v>17</v>
      </c>
      <c r="D1588" t="s">
        <v>32</v>
      </c>
      <c r="E1588">
        <v>750.6</v>
      </c>
      <c r="F1588" s="8"/>
    </row>
    <row r="1589" spans="1:6" ht="15.75" hidden="1" thickBot="1" x14ac:dyDescent="0.3">
      <c r="A1589" t="s">
        <v>167</v>
      </c>
      <c r="B1589">
        <v>2030</v>
      </c>
      <c r="C1589" t="s">
        <v>18</v>
      </c>
      <c r="D1589" t="s">
        <v>32</v>
      </c>
      <c r="E1589">
        <v>631.38</v>
      </c>
      <c r="F1589" s="8"/>
    </row>
    <row r="1590" spans="1:6" ht="15.75" hidden="1" thickBot="1" x14ac:dyDescent="0.3">
      <c r="A1590" t="s">
        <v>167</v>
      </c>
      <c r="B1590">
        <v>2030</v>
      </c>
      <c r="C1590" t="s">
        <v>19</v>
      </c>
      <c r="D1590" t="s">
        <v>32</v>
      </c>
      <c r="E1590">
        <v>453.16</v>
      </c>
      <c r="F1590" s="8"/>
    </row>
    <row r="1591" spans="1:6" ht="15.75" hidden="1" thickBot="1" x14ac:dyDescent="0.3">
      <c r="A1591" t="s">
        <v>167</v>
      </c>
      <c r="B1591">
        <v>2030</v>
      </c>
      <c r="C1591" t="s">
        <v>20</v>
      </c>
      <c r="D1591" t="s">
        <v>32</v>
      </c>
      <c r="E1591">
        <v>290.02</v>
      </c>
      <c r="F1591" s="8"/>
    </row>
    <row r="1592" spans="1:6" ht="15.75" hidden="1" thickBot="1" x14ac:dyDescent="0.3">
      <c r="A1592" t="s">
        <v>167</v>
      </c>
      <c r="B1592">
        <v>2030</v>
      </c>
      <c r="C1592" t="s">
        <v>21</v>
      </c>
      <c r="D1592" t="s">
        <v>32</v>
      </c>
      <c r="E1592">
        <v>155.49</v>
      </c>
      <c r="F1592" s="8"/>
    </row>
    <row r="1593" spans="1:6" ht="15.75" hidden="1" thickBot="1" x14ac:dyDescent="0.3">
      <c r="A1593" t="s">
        <v>167</v>
      </c>
      <c r="B1593">
        <v>2030</v>
      </c>
      <c r="C1593" t="s">
        <v>22</v>
      </c>
      <c r="D1593" t="s">
        <v>32</v>
      </c>
      <c r="E1593">
        <v>71.430000000000007</v>
      </c>
      <c r="F1593" s="8"/>
    </row>
    <row r="1594" spans="1:6" ht="15.75" hidden="1" thickBot="1" x14ac:dyDescent="0.3">
      <c r="A1594" t="s">
        <v>167</v>
      </c>
      <c r="B1594">
        <v>2030</v>
      </c>
      <c r="C1594" t="s">
        <v>23</v>
      </c>
      <c r="D1594" t="s">
        <v>32</v>
      </c>
      <c r="E1594">
        <v>29.09</v>
      </c>
      <c r="F1594" s="8"/>
    </row>
    <row r="1595" spans="1:6" ht="15.75" hidden="1" thickBot="1" x14ac:dyDescent="0.3">
      <c r="A1595" t="s">
        <v>167</v>
      </c>
      <c r="B1595">
        <v>2030</v>
      </c>
      <c r="C1595" t="s">
        <v>24</v>
      </c>
      <c r="D1595" t="s">
        <v>32</v>
      </c>
      <c r="E1595">
        <v>9.7200000000000006</v>
      </c>
      <c r="F1595" s="8"/>
    </row>
    <row r="1596" spans="1:6" ht="15.75" hidden="1" thickBot="1" x14ac:dyDescent="0.3">
      <c r="A1596" t="s">
        <v>167</v>
      </c>
      <c r="B1596">
        <v>2030</v>
      </c>
      <c r="C1596" t="s">
        <v>25</v>
      </c>
      <c r="D1596" t="s">
        <v>32</v>
      </c>
      <c r="E1596">
        <v>2.59</v>
      </c>
      <c r="F1596" s="8"/>
    </row>
    <row r="1597" spans="1:6" ht="15.75" hidden="1" thickBot="1" x14ac:dyDescent="0.3">
      <c r="A1597" t="s">
        <v>167</v>
      </c>
      <c r="B1597">
        <v>2030</v>
      </c>
      <c r="C1597" t="s">
        <v>26</v>
      </c>
      <c r="D1597" t="s">
        <v>32</v>
      </c>
      <c r="E1597">
        <v>0.56000000000000005</v>
      </c>
      <c r="F1597" s="8"/>
    </row>
    <row r="1598" spans="1:6" ht="15.75" hidden="1" thickBot="1" x14ac:dyDescent="0.3">
      <c r="A1598" t="s">
        <v>167</v>
      </c>
      <c r="B1598">
        <v>2030</v>
      </c>
      <c r="C1598" t="s">
        <v>6</v>
      </c>
      <c r="D1598" t="s">
        <v>33</v>
      </c>
      <c r="E1598">
        <v>0</v>
      </c>
      <c r="F1598" s="8"/>
    </row>
    <row r="1599" spans="1:6" ht="15.75" hidden="1" thickBot="1" x14ac:dyDescent="0.3">
      <c r="A1599" t="s">
        <v>167</v>
      </c>
      <c r="B1599">
        <v>2030</v>
      </c>
      <c r="C1599" t="s">
        <v>7</v>
      </c>
      <c r="D1599" t="s">
        <v>33</v>
      </c>
      <c r="E1599">
        <v>0</v>
      </c>
      <c r="F1599" s="8"/>
    </row>
    <row r="1600" spans="1:6" ht="15.75" hidden="1" thickBot="1" x14ac:dyDescent="0.3">
      <c r="A1600" t="s">
        <v>167</v>
      </c>
      <c r="B1600">
        <v>2030</v>
      </c>
      <c r="C1600" t="s">
        <v>8</v>
      </c>
      <c r="D1600" t="s">
        <v>33</v>
      </c>
      <c r="E1600">
        <v>0</v>
      </c>
      <c r="F1600" s="8"/>
    </row>
    <row r="1601" spans="1:6" ht="15.75" hidden="1" thickBot="1" x14ac:dyDescent="0.3">
      <c r="A1601" t="s">
        <v>167</v>
      </c>
      <c r="B1601">
        <v>2030</v>
      </c>
      <c r="C1601" t="s">
        <v>9</v>
      </c>
      <c r="D1601" t="s">
        <v>33</v>
      </c>
      <c r="E1601">
        <v>236.11</v>
      </c>
      <c r="F1601" s="8"/>
    </row>
    <row r="1602" spans="1:6" ht="15.75" hidden="1" thickBot="1" x14ac:dyDescent="0.3">
      <c r="A1602" t="s">
        <v>167</v>
      </c>
      <c r="B1602">
        <v>2030</v>
      </c>
      <c r="C1602" t="s">
        <v>10</v>
      </c>
      <c r="D1602" t="s">
        <v>33</v>
      </c>
      <c r="E1602">
        <v>1357.2</v>
      </c>
      <c r="F1602" s="8"/>
    </row>
    <row r="1603" spans="1:6" ht="15.75" hidden="1" thickBot="1" x14ac:dyDescent="0.3">
      <c r="A1603" t="s">
        <v>167</v>
      </c>
      <c r="B1603">
        <v>2030</v>
      </c>
      <c r="C1603" t="s">
        <v>11</v>
      </c>
      <c r="D1603" t="s">
        <v>33</v>
      </c>
      <c r="E1603">
        <v>1581.8</v>
      </c>
      <c r="F1603" s="8"/>
    </row>
    <row r="1604" spans="1:6" ht="15.75" hidden="1" thickBot="1" x14ac:dyDescent="0.3">
      <c r="A1604" t="s">
        <v>167</v>
      </c>
      <c r="B1604">
        <v>2030</v>
      </c>
      <c r="C1604" t="s">
        <v>12</v>
      </c>
      <c r="D1604" t="s">
        <v>33</v>
      </c>
      <c r="E1604">
        <v>1440.13</v>
      </c>
      <c r="F1604" s="8"/>
    </row>
    <row r="1605" spans="1:6" ht="15.75" hidden="1" thickBot="1" x14ac:dyDescent="0.3">
      <c r="A1605" t="s">
        <v>167</v>
      </c>
      <c r="B1605">
        <v>2030</v>
      </c>
      <c r="C1605" t="s">
        <v>13</v>
      </c>
      <c r="D1605" t="s">
        <v>33</v>
      </c>
      <c r="E1605">
        <v>1292.9000000000001</v>
      </c>
      <c r="F1605" s="8"/>
    </row>
    <row r="1606" spans="1:6" ht="15.75" hidden="1" thickBot="1" x14ac:dyDescent="0.3">
      <c r="A1606" t="s">
        <v>167</v>
      </c>
      <c r="B1606">
        <v>2030</v>
      </c>
      <c r="C1606" t="s">
        <v>14</v>
      </c>
      <c r="D1606" t="s">
        <v>33</v>
      </c>
      <c r="E1606">
        <v>1101.8399999999999</v>
      </c>
      <c r="F1606" s="8"/>
    </row>
    <row r="1607" spans="1:6" ht="15.75" hidden="1" thickBot="1" x14ac:dyDescent="0.3">
      <c r="A1607" t="s">
        <v>167</v>
      </c>
      <c r="B1607">
        <v>2030</v>
      </c>
      <c r="C1607" t="s">
        <v>15</v>
      </c>
      <c r="D1607" t="s">
        <v>33</v>
      </c>
      <c r="E1607">
        <v>924.33</v>
      </c>
      <c r="F1607" s="8"/>
    </row>
    <row r="1608" spans="1:6" ht="15.75" hidden="1" thickBot="1" x14ac:dyDescent="0.3">
      <c r="A1608" t="s">
        <v>167</v>
      </c>
      <c r="B1608">
        <v>2030</v>
      </c>
      <c r="C1608" t="s">
        <v>16</v>
      </c>
      <c r="D1608" t="s">
        <v>33</v>
      </c>
      <c r="E1608">
        <v>756.24</v>
      </c>
      <c r="F1608" s="8"/>
    </row>
    <row r="1609" spans="1:6" ht="15.75" hidden="1" thickBot="1" x14ac:dyDescent="0.3">
      <c r="A1609" t="s">
        <v>167</v>
      </c>
      <c r="B1609">
        <v>2030</v>
      </c>
      <c r="C1609" t="s">
        <v>17</v>
      </c>
      <c r="D1609" t="s">
        <v>33</v>
      </c>
      <c r="E1609">
        <v>581.88</v>
      </c>
      <c r="F1609" s="8"/>
    </row>
    <row r="1610" spans="1:6" ht="15.75" hidden="1" thickBot="1" x14ac:dyDescent="0.3">
      <c r="A1610" t="s">
        <v>167</v>
      </c>
      <c r="B1610">
        <v>2030</v>
      </c>
      <c r="C1610" t="s">
        <v>18</v>
      </c>
      <c r="D1610" t="s">
        <v>33</v>
      </c>
      <c r="E1610">
        <v>502.74</v>
      </c>
      <c r="F1610" s="8"/>
    </row>
    <row r="1611" spans="1:6" ht="15.75" hidden="1" thickBot="1" x14ac:dyDescent="0.3">
      <c r="A1611" t="s">
        <v>167</v>
      </c>
      <c r="B1611">
        <v>2030</v>
      </c>
      <c r="C1611" t="s">
        <v>19</v>
      </c>
      <c r="D1611" t="s">
        <v>33</v>
      </c>
      <c r="E1611">
        <v>416.91</v>
      </c>
      <c r="F1611" s="8"/>
    </row>
    <row r="1612" spans="1:6" ht="15.75" hidden="1" thickBot="1" x14ac:dyDescent="0.3">
      <c r="A1612" t="s">
        <v>167</v>
      </c>
      <c r="B1612">
        <v>2030</v>
      </c>
      <c r="C1612" t="s">
        <v>20</v>
      </c>
      <c r="D1612" t="s">
        <v>33</v>
      </c>
      <c r="E1612">
        <v>308.73</v>
      </c>
      <c r="F1612" s="8"/>
    </row>
    <row r="1613" spans="1:6" ht="15.75" hidden="1" thickBot="1" x14ac:dyDescent="0.3">
      <c r="A1613" t="s">
        <v>167</v>
      </c>
      <c r="B1613">
        <v>2030</v>
      </c>
      <c r="C1613" t="s">
        <v>21</v>
      </c>
      <c r="D1613" t="s">
        <v>33</v>
      </c>
      <c r="E1613">
        <v>204.38</v>
      </c>
      <c r="F1613" s="8"/>
    </row>
    <row r="1614" spans="1:6" ht="15.75" hidden="1" thickBot="1" x14ac:dyDescent="0.3">
      <c r="A1614" t="s">
        <v>167</v>
      </c>
      <c r="B1614">
        <v>2030</v>
      </c>
      <c r="C1614" t="s">
        <v>22</v>
      </c>
      <c r="D1614" t="s">
        <v>33</v>
      </c>
      <c r="E1614">
        <v>100.65</v>
      </c>
      <c r="F1614" s="8"/>
    </row>
    <row r="1615" spans="1:6" ht="15.75" hidden="1" thickBot="1" x14ac:dyDescent="0.3">
      <c r="A1615" t="s">
        <v>167</v>
      </c>
      <c r="B1615">
        <v>2030</v>
      </c>
      <c r="C1615" t="s">
        <v>23</v>
      </c>
      <c r="D1615" t="s">
        <v>33</v>
      </c>
      <c r="E1615">
        <v>36.51</v>
      </c>
      <c r="F1615" s="8"/>
    </row>
    <row r="1616" spans="1:6" ht="15.75" hidden="1" thickBot="1" x14ac:dyDescent="0.3">
      <c r="A1616" t="s">
        <v>167</v>
      </c>
      <c r="B1616">
        <v>2030</v>
      </c>
      <c r="C1616" t="s">
        <v>24</v>
      </c>
      <c r="D1616" t="s">
        <v>33</v>
      </c>
      <c r="E1616">
        <v>10.45</v>
      </c>
      <c r="F1616" s="8"/>
    </row>
    <row r="1617" spans="1:37" ht="15.75" hidden="1" thickBot="1" x14ac:dyDescent="0.3">
      <c r="A1617" t="s">
        <v>167</v>
      </c>
      <c r="B1617">
        <v>2030</v>
      </c>
      <c r="C1617" t="s">
        <v>25</v>
      </c>
      <c r="D1617" t="s">
        <v>33</v>
      </c>
      <c r="E1617">
        <v>2.2599999999999998</v>
      </c>
      <c r="F1617" s="8"/>
    </row>
    <row r="1618" spans="1:37" ht="15.75" hidden="1" thickBot="1" x14ac:dyDescent="0.3">
      <c r="A1618" t="s">
        <v>167</v>
      </c>
      <c r="B1618">
        <v>2030</v>
      </c>
      <c r="C1618" t="s">
        <v>26</v>
      </c>
      <c r="D1618" t="s">
        <v>33</v>
      </c>
      <c r="E1618">
        <v>0.42</v>
      </c>
      <c r="F1618" s="12"/>
    </row>
    <row r="1619" spans="1:37" ht="15.75" thickBot="1" x14ac:dyDescent="0.3">
      <c r="A1619" t="s">
        <v>167</v>
      </c>
      <c r="B1619">
        <v>2035</v>
      </c>
      <c r="C1619" t="s">
        <v>6</v>
      </c>
      <c r="D1619" t="s">
        <v>27</v>
      </c>
      <c r="E1619">
        <v>4017.31</v>
      </c>
      <c r="F1619" s="4">
        <f t="shared" ref="F1619" si="371">E1619+E1620+E1621+E1643+E1664+E1685+E1706+E1727+E1748</f>
        <v>16686.599999999999</v>
      </c>
      <c r="G1619" s="17">
        <f t="shared" ref="G1619:G1625" si="372">F1619/1000</f>
        <v>16.686599999999999</v>
      </c>
      <c r="H1619" s="18" t="s">
        <v>109</v>
      </c>
      <c r="I1619" s="17">
        <f t="shared" ref="I1619" si="373">E1619+E1620+E1621</f>
        <v>12392.48</v>
      </c>
      <c r="J1619" s="19">
        <f t="shared" ref="J1619:J1625" si="374">I1619/1000</f>
        <v>12.392479999999999</v>
      </c>
      <c r="K1619" s="18" t="s">
        <v>89</v>
      </c>
      <c r="M1619" s="17">
        <f t="shared" ref="M1619" si="375">G1619</f>
        <v>16.686599999999999</v>
      </c>
      <c r="N1619" s="19">
        <f t="shared" ref="N1619" si="376">J1634+J1635+J1636</f>
        <v>3.3332199999999998</v>
      </c>
      <c r="O1619" s="19">
        <f t="shared" ref="O1619" si="377">J1637+J1638</f>
        <v>13.699179999999998</v>
      </c>
      <c r="P1619" s="19">
        <f t="shared" ref="P1619" si="378">J1639</f>
        <v>25.900500000000001</v>
      </c>
      <c r="Q1619" s="18">
        <f t="shared" ref="Q1619" si="379">O1619/N1619</f>
        <v>4.1098937363870371</v>
      </c>
      <c r="R1619" s="5">
        <f t="shared" ref="R1619" si="380">J1619</f>
        <v>12.392479999999999</v>
      </c>
      <c r="S1619" s="6">
        <f>J1620+J1621+J1622+J1627+J1628+J1629</f>
        <v>18.018439999999998</v>
      </c>
      <c r="T1619" s="6">
        <f>J1623+J1624+J1630+J1631</f>
        <v>29.208579999999998</v>
      </c>
      <c r="U1619" s="6"/>
      <c r="V1619" s="7">
        <f t="shared" ref="V1619" si="381">T1619/S1619</f>
        <v>1.6210382252847639</v>
      </c>
      <c r="W1619" s="5">
        <f>J1619</f>
        <v>12.392479999999999</v>
      </c>
      <c r="X1619" s="6">
        <f>J1620+J1621+J1622</f>
        <v>12.771569999999999</v>
      </c>
      <c r="Y1619" s="6">
        <f>J1623+J1624</f>
        <v>26.321210000000001</v>
      </c>
      <c r="Z1619" s="6">
        <f>J1625</f>
        <v>8.1342400000000001</v>
      </c>
      <c r="AA1619" s="7">
        <f>Y1619/X1619</f>
        <v>2.0609220322951685</v>
      </c>
      <c r="AB1619" s="5">
        <f>G1619</f>
        <v>16.686599999999999</v>
      </c>
      <c r="AC1619" s="6">
        <f>G1620+G1621+G1622</f>
        <v>10.44492</v>
      </c>
      <c r="AD1619" s="6">
        <f>G1623+G1624</f>
        <v>24.353740000000002</v>
      </c>
      <c r="AE1619" s="6">
        <f>G1625</f>
        <v>8.1342400000000001</v>
      </c>
      <c r="AF1619" s="7">
        <f>AD1619/AC1619</f>
        <v>2.3316349000279564</v>
      </c>
      <c r="AG1619" s="5">
        <f>G1619</f>
        <v>16.686599999999999</v>
      </c>
      <c r="AH1619" s="6">
        <f>G1620+G1621+G1622+G1623</f>
        <v>24.02393</v>
      </c>
      <c r="AI1619" s="6">
        <f>+G1624</f>
        <v>10.774730000000002</v>
      </c>
      <c r="AJ1619" s="6">
        <f>G1625</f>
        <v>8.1342400000000001</v>
      </c>
      <c r="AK1619" s="7">
        <f>AI1619/AH1619</f>
        <v>0.4484998915664507</v>
      </c>
    </row>
    <row r="1620" spans="1:37" ht="15.75" hidden="1" thickBot="1" x14ac:dyDescent="0.3">
      <c r="A1620" t="s">
        <v>167</v>
      </c>
      <c r="B1620">
        <v>2035</v>
      </c>
      <c r="C1620" t="s">
        <v>7</v>
      </c>
      <c r="D1620" t="s">
        <v>27</v>
      </c>
      <c r="E1620">
        <v>4138.22</v>
      </c>
      <c r="F1620" s="8">
        <f t="shared" ref="F1620" si="382">E1644+E1645+E1646+E1647+E1648+E1649+E1650+E1651+E1652+E1665+E1666+E1667+E1668+E1669+E1670+E1671+E1672+E1673</f>
        <v>2537.2199999999998</v>
      </c>
      <c r="G1620" s="5">
        <f t="shared" si="372"/>
        <v>2.5372199999999996</v>
      </c>
      <c r="H1620" s="7" t="s">
        <v>43</v>
      </c>
      <c r="I1620" s="5">
        <f t="shared" ref="I1620" si="383">E1643+E1644+E1645+E1646+E1647+E1648+E1649+E1650+E1651+E1652+E1664+E1665+E1666+E1667+E1668+E1669+E1670+E1671+E1672+E1673</f>
        <v>2609.62</v>
      </c>
      <c r="J1620" s="6">
        <f t="shared" si="374"/>
        <v>2.6096200000000001</v>
      </c>
      <c r="K1620" s="7" t="s">
        <v>43</v>
      </c>
      <c r="M1620" s="5"/>
      <c r="N1620" s="6"/>
      <c r="O1620" s="6"/>
      <c r="P1620" s="6"/>
      <c r="Q1620" s="7"/>
      <c r="R1620" s="5"/>
      <c r="S1620" s="6"/>
      <c r="T1620" s="6"/>
      <c r="U1620" s="6"/>
      <c r="V1620" s="6"/>
      <c r="W1620" s="5"/>
      <c r="X1620" s="6"/>
      <c r="Y1620" s="6"/>
      <c r="Z1620" s="6"/>
      <c r="AA1620" s="6"/>
      <c r="AB1620" s="5"/>
      <c r="AC1620" s="6"/>
      <c r="AD1620" s="6"/>
      <c r="AE1620" s="6"/>
      <c r="AF1620" s="6"/>
      <c r="AG1620" s="5"/>
      <c r="AH1620" s="6"/>
      <c r="AI1620" s="6"/>
      <c r="AJ1620" s="6"/>
      <c r="AK1620" s="7"/>
    </row>
    <row r="1621" spans="1:37" ht="15.75" hidden="1" thickBot="1" x14ac:dyDescent="0.3">
      <c r="A1621" t="s">
        <v>167</v>
      </c>
      <c r="B1621">
        <v>2035</v>
      </c>
      <c r="C1621" t="s">
        <v>8</v>
      </c>
      <c r="D1621" t="s">
        <v>27</v>
      </c>
      <c r="E1621">
        <v>4236.95</v>
      </c>
      <c r="F1621" s="8">
        <f t="shared" ref="F1621" si="384">E1686+E1687+E1688+E1689+E1690+E1691+E1692+E1693+E1694</f>
        <v>5667.57</v>
      </c>
      <c r="G1621" s="5">
        <f t="shared" si="372"/>
        <v>5.6675699999999996</v>
      </c>
      <c r="H1621" s="7" t="s">
        <v>30</v>
      </c>
      <c r="I1621" s="5">
        <f t="shared" ref="I1621" si="385">E1685+E1686+E1687+E1688+E1689+E1690+E1691+E1692+E1693+E1694</f>
        <v>6460.08</v>
      </c>
      <c r="J1621" s="6">
        <f t="shared" si="374"/>
        <v>6.4600799999999996</v>
      </c>
      <c r="K1621" s="7" t="s">
        <v>30</v>
      </c>
      <c r="M1621" s="5"/>
      <c r="N1621" s="6"/>
      <c r="O1621" s="6"/>
      <c r="P1621" s="6"/>
      <c r="Q1621" s="7"/>
      <c r="R1621" s="5"/>
      <c r="S1621" s="6"/>
      <c r="T1621" s="6"/>
      <c r="U1621" s="6"/>
      <c r="V1621" s="6"/>
      <c r="W1621" s="5"/>
      <c r="X1621" s="6"/>
      <c r="Y1621" s="6"/>
      <c r="Z1621" s="6"/>
      <c r="AA1621" s="6"/>
      <c r="AB1621" s="5"/>
      <c r="AC1621" s="6"/>
      <c r="AD1621" s="6"/>
      <c r="AE1621" s="6"/>
      <c r="AF1621" s="6"/>
      <c r="AG1621" s="5"/>
      <c r="AH1621" s="6"/>
      <c r="AI1621" s="6"/>
      <c r="AJ1621" s="6"/>
      <c r="AK1621" s="7"/>
    </row>
    <row r="1622" spans="1:37" ht="15.75" hidden="1" thickBot="1" x14ac:dyDescent="0.3">
      <c r="A1622" t="s">
        <v>167</v>
      </c>
      <c r="B1622">
        <v>2035</v>
      </c>
      <c r="C1622" t="s">
        <v>9</v>
      </c>
      <c r="D1622" t="s">
        <v>27</v>
      </c>
      <c r="E1622">
        <v>0</v>
      </c>
      <c r="F1622" s="8">
        <f t="shared" ref="F1622" si="386">E1707+E1708+E1709+E1710+E1711+E1712+E1713+E1714+E1715</f>
        <v>2240.13</v>
      </c>
      <c r="G1622" s="5">
        <f t="shared" si="372"/>
        <v>2.2401300000000002</v>
      </c>
      <c r="H1622" s="7" t="s">
        <v>44</v>
      </c>
      <c r="I1622" s="5">
        <f t="shared" ref="I1622" si="387">E1706+E1707+E1708+E1709+E1710+E1711+E1712+E1713+E1714+E1715</f>
        <v>3701.87</v>
      </c>
      <c r="J1622" s="6">
        <f t="shared" si="374"/>
        <v>3.70187</v>
      </c>
      <c r="K1622" s="7" t="s">
        <v>44</v>
      </c>
      <c r="M1622" s="5"/>
      <c r="N1622" s="6"/>
      <c r="O1622" s="6"/>
      <c r="P1622" s="6"/>
      <c r="Q1622" s="7"/>
      <c r="R1622" s="5"/>
      <c r="S1622" s="6"/>
      <c r="T1622" s="6"/>
      <c r="U1622" s="6"/>
      <c r="V1622" s="6"/>
      <c r="W1622" s="5"/>
      <c r="X1622" s="6"/>
      <c r="Y1622" s="6"/>
      <c r="Z1622" s="6"/>
      <c r="AA1622" s="6"/>
      <c r="AB1622" s="5"/>
      <c r="AC1622" s="6"/>
      <c r="AD1622" s="6"/>
      <c r="AE1622" s="6"/>
      <c r="AF1622" s="6"/>
      <c r="AG1622" s="5"/>
      <c r="AH1622" s="6"/>
      <c r="AI1622" s="6"/>
      <c r="AJ1622" s="6"/>
      <c r="AK1622" s="7"/>
    </row>
    <row r="1623" spans="1:37" ht="15.75" hidden="1" thickBot="1" x14ac:dyDescent="0.3">
      <c r="A1623" t="s">
        <v>167</v>
      </c>
      <c r="B1623">
        <v>2035</v>
      </c>
      <c r="C1623" t="s">
        <v>10</v>
      </c>
      <c r="D1623" t="s">
        <v>27</v>
      </c>
      <c r="E1623">
        <v>0</v>
      </c>
      <c r="F1623" s="8">
        <f t="shared" ref="F1623" si="388">+E1728+E1729+E1730+E1731+E1732+E1733+E1734+E1735+E1736</f>
        <v>13579.009999999998</v>
      </c>
      <c r="G1623" s="5">
        <f t="shared" si="372"/>
        <v>13.579009999999998</v>
      </c>
      <c r="H1623" s="7" t="s">
        <v>45</v>
      </c>
      <c r="I1623" s="5">
        <f t="shared" ref="I1623" si="389">E1727+E1728+E1729+E1730+E1731+E1732+E1733+E1734+E1735+E1736</f>
        <v>15295.060000000001</v>
      </c>
      <c r="J1623" s="6">
        <f t="shared" si="374"/>
        <v>15.295060000000001</v>
      </c>
      <c r="K1623" s="7" t="s">
        <v>45</v>
      </c>
      <c r="M1623" s="5"/>
      <c r="N1623" s="6"/>
      <c r="O1623" s="6"/>
      <c r="P1623" s="6"/>
      <c r="Q1623" s="7"/>
      <c r="R1623" s="5"/>
      <c r="S1623" s="6"/>
      <c r="T1623" s="6"/>
      <c r="U1623" s="6"/>
      <c r="V1623" s="6"/>
      <c r="W1623" s="5"/>
      <c r="X1623" s="6"/>
      <c r="Y1623" s="6"/>
      <c r="Z1623" s="6"/>
      <c r="AA1623" s="6"/>
      <c r="AB1623" s="5"/>
      <c r="AC1623" s="6"/>
      <c r="AD1623" s="6"/>
      <c r="AE1623" s="6"/>
      <c r="AF1623" s="6"/>
      <c r="AG1623" s="5"/>
      <c r="AH1623" s="6"/>
      <c r="AI1623" s="6"/>
      <c r="AJ1623" s="6"/>
      <c r="AK1623" s="7"/>
    </row>
    <row r="1624" spans="1:37" ht="15.75" hidden="1" thickBot="1" x14ac:dyDescent="0.3">
      <c r="A1624" t="s">
        <v>167</v>
      </c>
      <c r="B1624">
        <v>2035</v>
      </c>
      <c r="C1624" t="s">
        <v>11</v>
      </c>
      <c r="D1624" t="s">
        <v>27</v>
      </c>
      <c r="E1624">
        <v>0</v>
      </c>
      <c r="F1624" s="8">
        <f t="shared" ref="F1624" si="390">E1749+E1750+E1751+E1752+E1753+E1754+E1755+E1756+E1757</f>
        <v>10774.730000000001</v>
      </c>
      <c r="G1624" s="5">
        <f t="shared" si="372"/>
        <v>10.774730000000002</v>
      </c>
      <c r="H1624" s="7" t="s">
        <v>46</v>
      </c>
      <c r="I1624" s="5">
        <f t="shared" ref="I1624" si="391">E1748+E1749+E1750+E1751+E1752+E1753+E1754+E1755+E1756+E1757</f>
        <v>11026.15</v>
      </c>
      <c r="J1624" s="6">
        <f t="shared" si="374"/>
        <v>11.026149999999999</v>
      </c>
      <c r="K1624" s="7" t="s">
        <v>46</v>
      </c>
      <c r="M1624" s="5"/>
      <c r="N1624" s="6"/>
      <c r="O1624" s="6"/>
      <c r="P1624" s="6"/>
      <c r="Q1624" s="7"/>
      <c r="R1624" s="5"/>
      <c r="S1624" s="6"/>
      <c r="T1624" s="6"/>
      <c r="U1624" s="6"/>
      <c r="V1624" s="6"/>
      <c r="W1624" s="5"/>
      <c r="X1624" s="6"/>
      <c r="Y1624" s="6"/>
      <c r="Z1624" s="6"/>
      <c r="AA1624" s="6"/>
      <c r="AB1624" s="5"/>
      <c r="AC1624" s="6"/>
      <c r="AD1624" s="6"/>
      <c r="AE1624" s="6"/>
      <c r="AF1624" s="6"/>
      <c r="AG1624" s="5"/>
      <c r="AH1624" s="6"/>
      <c r="AI1624" s="6"/>
      <c r="AJ1624" s="6"/>
      <c r="AK1624" s="7"/>
    </row>
    <row r="1625" spans="1:37" ht="15.75" hidden="1" thickBot="1" x14ac:dyDescent="0.3">
      <c r="A1625" t="s">
        <v>167</v>
      </c>
      <c r="B1625">
        <v>2035</v>
      </c>
      <c r="C1625" t="s">
        <v>12</v>
      </c>
      <c r="D1625" t="s">
        <v>27</v>
      </c>
      <c r="E1625">
        <v>0</v>
      </c>
      <c r="F1625" s="8">
        <f t="shared" ref="F1625" si="392">E1653+E1654+E1655+E1656+E1657+E1658+E1659+E1660+E1674+E1675+E1676+E1677+E1678+E1679+E1680+E1681+E1695+E1696+E1697+E1698+E1699+E1700+E1701+E1702+E1716+E1717+E1718+E1719+E1720+E1721+E1722+E1723+E1737+E1738+E1739+E1740+E1741+E1742+E1743+E1744+E1758+E1759+E1760+E1761+E1762+E1763+E1764+E1765</f>
        <v>8134.2400000000007</v>
      </c>
      <c r="G1625" s="9">
        <f t="shared" si="372"/>
        <v>8.1342400000000001</v>
      </c>
      <c r="H1625" s="11" t="s">
        <v>110</v>
      </c>
      <c r="I1625" s="9">
        <f t="shared" ref="I1625" si="393">E1653+E1654+E1655+E1656+E1657+E1658+E1659+E1660+E1674+E1675+E1676+E1677+E1678+E1679+E1680+E1681+E1695+E1696+E1697+E1698+E1699+E1700+E1701+E1702+E1716+E1717+E1718+E1719+E1720+E1721+E1722+E1723+E1737+E1738+E1739+E1740+E1741+E1742+E1743+E1744+E1758+E1759+E1760+E1761+E1762+E1763+E1764+E1765</f>
        <v>8134.2400000000007</v>
      </c>
      <c r="J1625" s="10">
        <f t="shared" si="374"/>
        <v>8.1342400000000001</v>
      </c>
      <c r="K1625" s="11" t="s">
        <v>110</v>
      </c>
      <c r="M1625" s="9"/>
      <c r="N1625" s="10"/>
      <c r="O1625" s="10"/>
      <c r="P1625" s="10"/>
      <c r="Q1625" s="11"/>
      <c r="R1625" s="9"/>
      <c r="S1625" s="10"/>
      <c r="T1625" s="10"/>
      <c r="U1625" s="10"/>
      <c r="V1625" s="10"/>
      <c r="W1625" s="9"/>
      <c r="X1625" s="10"/>
      <c r="Y1625" s="10"/>
      <c r="Z1625" s="10"/>
      <c r="AA1625" s="10"/>
      <c r="AB1625" s="9"/>
      <c r="AC1625" s="10"/>
      <c r="AD1625" s="10"/>
      <c r="AE1625" s="10"/>
      <c r="AF1625" s="10"/>
      <c r="AG1625" s="9"/>
      <c r="AH1625" s="10"/>
      <c r="AI1625" s="10"/>
      <c r="AJ1625" s="10"/>
      <c r="AK1625" s="11"/>
    </row>
    <row r="1626" spans="1:37" ht="15.75" hidden="1" thickBot="1" x14ac:dyDescent="0.3">
      <c r="A1626" t="s">
        <v>167</v>
      </c>
      <c r="B1626">
        <v>2035</v>
      </c>
      <c r="C1626" t="s">
        <v>13</v>
      </c>
      <c r="D1626" t="s">
        <v>27</v>
      </c>
      <c r="E1626">
        <v>0</v>
      </c>
      <c r="F1626" s="8"/>
    </row>
    <row r="1627" spans="1:37" ht="15.75" hidden="1" thickBot="1" x14ac:dyDescent="0.3">
      <c r="A1627" t="s">
        <v>167</v>
      </c>
      <c r="B1627">
        <v>2035</v>
      </c>
      <c r="C1627" t="s">
        <v>14</v>
      </c>
      <c r="D1627" t="s">
        <v>27</v>
      </c>
      <c r="E1627">
        <v>0</v>
      </c>
      <c r="F1627" s="8"/>
      <c r="H1627" s="20" t="s">
        <v>62</v>
      </c>
      <c r="I1627" s="19">
        <f t="shared" ref="I1627" si="394">E1653+E1654+E1655+E1656+E1657+E1658+E1659+E1660+E1674+E1675+E1676+E1677+E1678+E1679+E1680+E1681</f>
        <v>2167.2399999999998</v>
      </c>
      <c r="J1627" s="19">
        <f t="shared" ref="J1627:J1631" si="395">I1627/1000</f>
        <v>2.1672399999999996</v>
      </c>
      <c r="K1627" s="18" t="s">
        <v>43</v>
      </c>
    </row>
    <row r="1628" spans="1:37" ht="15.75" hidden="1" thickBot="1" x14ac:dyDescent="0.3">
      <c r="A1628" t="s">
        <v>167</v>
      </c>
      <c r="B1628">
        <v>2035</v>
      </c>
      <c r="C1628" t="s">
        <v>15</v>
      </c>
      <c r="D1628" t="s">
        <v>27</v>
      </c>
      <c r="E1628">
        <v>0</v>
      </c>
      <c r="F1628" s="8"/>
      <c r="H1628" s="5"/>
      <c r="I1628" s="6">
        <f t="shared" ref="I1628" si="396">E1695+E1696+E1697+E1698+E1699+E1700+E1701+E1702</f>
        <v>2519.81</v>
      </c>
      <c r="J1628" s="6">
        <f t="shared" si="395"/>
        <v>2.5198100000000001</v>
      </c>
      <c r="K1628" s="7" t="s">
        <v>30</v>
      </c>
    </row>
    <row r="1629" spans="1:37" ht="15.75" hidden="1" thickBot="1" x14ac:dyDescent="0.3">
      <c r="A1629" t="s">
        <v>167</v>
      </c>
      <c r="B1629">
        <v>2035</v>
      </c>
      <c r="C1629" t="s">
        <v>16</v>
      </c>
      <c r="D1629" t="s">
        <v>27</v>
      </c>
      <c r="E1629">
        <v>0</v>
      </c>
      <c r="F1629" s="8"/>
      <c r="H1629" s="5"/>
      <c r="I1629" s="6">
        <f t="shared" ref="I1629" si="397">E1716+E1717+E1718+E1719+E1720+E1721+E1722+E1723</f>
        <v>559.82000000000005</v>
      </c>
      <c r="J1629" s="6">
        <f t="shared" si="395"/>
        <v>0.5598200000000001</v>
      </c>
      <c r="K1629" s="7" t="s">
        <v>44</v>
      </c>
    </row>
    <row r="1630" spans="1:37" ht="15.75" hidden="1" thickBot="1" x14ac:dyDescent="0.3">
      <c r="A1630" t="s">
        <v>167</v>
      </c>
      <c r="B1630">
        <v>2035</v>
      </c>
      <c r="C1630" t="s">
        <v>17</v>
      </c>
      <c r="D1630" t="s">
        <v>27</v>
      </c>
      <c r="E1630">
        <v>0</v>
      </c>
      <c r="F1630" s="8"/>
      <c r="H1630" s="5"/>
      <c r="I1630" s="6">
        <f t="shared" ref="I1630" si="398">E1737+E1738+E1739+E1740+E1741+E1742+E1743+E1744</f>
        <v>1476.1999999999998</v>
      </c>
      <c r="J1630" s="6">
        <f t="shared" si="395"/>
        <v>1.4761999999999997</v>
      </c>
      <c r="K1630" s="7" t="s">
        <v>45</v>
      </c>
    </row>
    <row r="1631" spans="1:37" ht="15.75" hidden="1" thickBot="1" x14ac:dyDescent="0.3">
      <c r="A1631" t="s">
        <v>167</v>
      </c>
      <c r="B1631">
        <v>2035</v>
      </c>
      <c r="C1631" t="s">
        <v>18</v>
      </c>
      <c r="D1631" t="s">
        <v>27</v>
      </c>
      <c r="E1631">
        <v>0</v>
      </c>
      <c r="F1631" s="8"/>
      <c r="H1631" s="9"/>
      <c r="I1631" s="10">
        <f t="shared" ref="I1631" si="399">E1758+E1759+E1760+E1761+E1762+E1763+E1764+E1765</f>
        <v>1411.17</v>
      </c>
      <c r="J1631" s="10">
        <f t="shared" si="395"/>
        <v>1.41117</v>
      </c>
      <c r="K1631" s="11" t="s">
        <v>46</v>
      </c>
    </row>
    <row r="1632" spans="1:37" ht="15.75" hidden="1" thickBot="1" x14ac:dyDescent="0.3">
      <c r="A1632" t="s">
        <v>167</v>
      </c>
      <c r="B1632">
        <v>2035</v>
      </c>
      <c r="C1632" t="s">
        <v>19</v>
      </c>
      <c r="D1632" t="s">
        <v>27</v>
      </c>
      <c r="E1632">
        <v>0</v>
      </c>
      <c r="F1632" s="8"/>
    </row>
    <row r="1633" spans="1:11" ht="15.75" hidden="1" thickBot="1" x14ac:dyDescent="0.3">
      <c r="A1633" t="s">
        <v>167</v>
      </c>
      <c r="B1633">
        <v>2035</v>
      </c>
      <c r="C1633" t="s">
        <v>20</v>
      </c>
      <c r="D1633" t="s">
        <v>27</v>
      </c>
      <c r="E1633">
        <v>0</v>
      </c>
      <c r="F1633" s="8"/>
    </row>
    <row r="1634" spans="1:11" ht="15.75" hidden="1" thickBot="1" x14ac:dyDescent="0.3">
      <c r="A1634" t="s">
        <v>167</v>
      </c>
      <c r="B1634">
        <v>2035</v>
      </c>
      <c r="C1634" t="s">
        <v>21</v>
      </c>
      <c r="D1634" t="s">
        <v>27</v>
      </c>
      <c r="E1634">
        <v>0</v>
      </c>
      <c r="F1634" s="8"/>
      <c r="H1634" s="20" t="s">
        <v>111</v>
      </c>
      <c r="I1634" s="19">
        <f t="shared" ref="I1634" si="400">SUM(E1644:E1647)+SUM(E1665:E1668)</f>
        <v>494.05</v>
      </c>
      <c r="J1634" s="19">
        <f t="shared" ref="J1634:J1639" si="401">I1634/1000</f>
        <v>0.49404999999999999</v>
      </c>
      <c r="K1634" s="18" t="s">
        <v>43</v>
      </c>
    </row>
    <row r="1635" spans="1:11" ht="15.75" hidden="1" thickBot="1" x14ac:dyDescent="0.3">
      <c r="A1635" t="s">
        <v>167</v>
      </c>
      <c r="B1635">
        <v>2035</v>
      </c>
      <c r="C1635" t="s">
        <v>22</v>
      </c>
      <c r="D1635" t="s">
        <v>27</v>
      </c>
      <c r="E1635">
        <v>0</v>
      </c>
      <c r="F1635" s="8"/>
      <c r="H1635" s="5"/>
      <c r="I1635" s="6">
        <f t="shared" ref="I1635" si="402">SUM(E1686:E1689)</f>
        <v>1997.58</v>
      </c>
      <c r="J1635" s="6">
        <f t="shared" si="401"/>
        <v>1.9975799999999999</v>
      </c>
      <c r="K1635" s="7" t="s">
        <v>30</v>
      </c>
    </row>
    <row r="1636" spans="1:11" ht="15.75" hidden="1" thickBot="1" x14ac:dyDescent="0.3">
      <c r="A1636" t="s">
        <v>167</v>
      </c>
      <c r="B1636">
        <v>2035</v>
      </c>
      <c r="C1636" t="s">
        <v>23</v>
      </c>
      <c r="D1636" t="s">
        <v>27</v>
      </c>
      <c r="E1636">
        <v>0</v>
      </c>
      <c r="F1636" s="8"/>
      <c r="H1636" s="5"/>
      <c r="I1636" s="6">
        <f t="shared" ref="I1636" si="403">SUM(E1707:E1710)</f>
        <v>841.59</v>
      </c>
      <c r="J1636" s="6">
        <f t="shared" si="401"/>
        <v>0.84159000000000006</v>
      </c>
      <c r="K1636" s="7" t="s">
        <v>44</v>
      </c>
    </row>
    <row r="1637" spans="1:11" ht="15.75" hidden="1" thickBot="1" x14ac:dyDescent="0.3">
      <c r="A1637" t="s">
        <v>167</v>
      </c>
      <c r="B1637">
        <v>2035</v>
      </c>
      <c r="C1637" t="s">
        <v>24</v>
      </c>
      <c r="D1637" t="s">
        <v>27</v>
      </c>
      <c r="E1637">
        <v>0</v>
      </c>
      <c r="F1637" s="8"/>
      <c r="H1637" s="5"/>
      <c r="I1637" s="6">
        <f t="shared" ref="I1637" si="404">SUM(E1728:E1731)</f>
        <v>7527.32</v>
      </c>
      <c r="J1637" s="6">
        <f t="shared" si="401"/>
        <v>7.5273199999999996</v>
      </c>
      <c r="K1637" s="7" t="s">
        <v>45</v>
      </c>
    </row>
    <row r="1638" spans="1:11" ht="15.75" hidden="1" thickBot="1" x14ac:dyDescent="0.3">
      <c r="A1638" t="s">
        <v>167</v>
      </c>
      <c r="B1638">
        <v>2035</v>
      </c>
      <c r="C1638" t="s">
        <v>25</v>
      </c>
      <c r="D1638" t="s">
        <v>27</v>
      </c>
      <c r="E1638">
        <v>0</v>
      </c>
      <c r="F1638" s="8"/>
      <c r="H1638" s="9"/>
      <c r="I1638" s="10">
        <f t="shared" ref="I1638" si="405">SUM(E1749:E1752)</f>
        <v>6171.86</v>
      </c>
      <c r="J1638" s="10">
        <f t="shared" si="401"/>
        <v>6.1718599999999997</v>
      </c>
      <c r="K1638" s="11" t="s">
        <v>46</v>
      </c>
    </row>
    <row r="1639" spans="1:11" ht="15.75" hidden="1" thickBot="1" x14ac:dyDescent="0.3">
      <c r="A1639" t="s">
        <v>167</v>
      </c>
      <c r="B1639">
        <v>2035</v>
      </c>
      <c r="C1639" t="s">
        <v>26</v>
      </c>
      <c r="D1639" t="s">
        <v>27</v>
      </c>
      <c r="E1639">
        <v>0</v>
      </c>
      <c r="F1639" s="8"/>
      <c r="I1639">
        <f t="shared" ref="I1639" si="406">SUM(E1648:E1660)+SUM(E1669:E1681)+SUM(E1690:E1702)+SUM(E1711:E1723)+SUM(E1732:E1744)+SUM(E1753:E1765)</f>
        <v>25900.5</v>
      </c>
      <c r="J1639" s="6">
        <f t="shared" si="401"/>
        <v>25.900500000000001</v>
      </c>
      <c r="K1639" s="6" t="s">
        <v>112</v>
      </c>
    </row>
    <row r="1640" spans="1:11" ht="15.75" hidden="1" thickBot="1" x14ac:dyDescent="0.3">
      <c r="A1640" t="s">
        <v>167</v>
      </c>
      <c r="B1640">
        <v>2035</v>
      </c>
      <c r="C1640" t="s">
        <v>6</v>
      </c>
      <c r="D1640" t="s">
        <v>28</v>
      </c>
      <c r="E1640">
        <v>0</v>
      </c>
      <c r="F1640" s="8"/>
    </row>
    <row r="1641" spans="1:11" ht="15.75" hidden="1" thickBot="1" x14ac:dyDescent="0.3">
      <c r="A1641" t="s">
        <v>167</v>
      </c>
      <c r="B1641">
        <v>2035</v>
      </c>
      <c r="C1641" t="s">
        <v>7</v>
      </c>
      <c r="D1641" t="s">
        <v>28</v>
      </c>
      <c r="E1641">
        <v>0</v>
      </c>
      <c r="F1641" s="8"/>
    </row>
    <row r="1642" spans="1:11" ht="15.75" hidden="1" thickBot="1" x14ac:dyDescent="0.3">
      <c r="A1642" t="s">
        <v>167</v>
      </c>
      <c r="B1642">
        <v>2035</v>
      </c>
      <c r="C1642" t="s">
        <v>8</v>
      </c>
      <c r="D1642" t="s">
        <v>28</v>
      </c>
      <c r="E1642">
        <v>0</v>
      </c>
      <c r="F1642" s="8"/>
    </row>
    <row r="1643" spans="1:11" ht="15.75" hidden="1" thickBot="1" x14ac:dyDescent="0.3">
      <c r="A1643" t="s">
        <v>167</v>
      </c>
      <c r="B1643">
        <v>2035</v>
      </c>
      <c r="C1643" t="s">
        <v>9</v>
      </c>
      <c r="D1643" t="s">
        <v>28</v>
      </c>
      <c r="E1643">
        <v>18.93</v>
      </c>
      <c r="F1643" s="8"/>
    </row>
    <row r="1644" spans="1:11" ht="15.75" hidden="1" thickBot="1" x14ac:dyDescent="0.3">
      <c r="A1644" t="s">
        <v>167</v>
      </c>
      <c r="B1644">
        <v>2035</v>
      </c>
      <c r="C1644" t="s">
        <v>10</v>
      </c>
      <c r="D1644" t="s">
        <v>28</v>
      </c>
      <c r="E1644">
        <v>23.97</v>
      </c>
      <c r="F1644" s="8"/>
    </row>
    <row r="1645" spans="1:11" ht="15.75" hidden="1" thickBot="1" x14ac:dyDescent="0.3">
      <c r="A1645" t="s">
        <v>167</v>
      </c>
      <c r="B1645">
        <v>2035</v>
      </c>
      <c r="C1645" t="s">
        <v>11</v>
      </c>
      <c r="D1645" t="s">
        <v>28</v>
      </c>
      <c r="E1645">
        <v>27.49</v>
      </c>
      <c r="F1645" s="8"/>
    </row>
    <row r="1646" spans="1:11" ht="15.75" hidden="1" thickBot="1" x14ac:dyDescent="0.3">
      <c r="A1646" t="s">
        <v>167</v>
      </c>
      <c r="B1646">
        <v>2035</v>
      </c>
      <c r="C1646" t="s">
        <v>12</v>
      </c>
      <c r="D1646" t="s">
        <v>28</v>
      </c>
      <c r="E1646">
        <v>39.29</v>
      </c>
      <c r="F1646" s="8"/>
    </row>
    <row r="1647" spans="1:11" ht="15.75" hidden="1" thickBot="1" x14ac:dyDescent="0.3">
      <c r="A1647" t="s">
        <v>167</v>
      </c>
      <c r="B1647">
        <v>2035</v>
      </c>
      <c r="C1647" t="s">
        <v>13</v>
      </c>
      <c r="D1647" t="s">
        <v>28</v>
      </c>
      <c r="E1647">
        <v>55.18</v>
      </c>
      <c r="F1647" s="8"/>
    </row>
    <row r="1648" spans="1:11" ht="15.75" hidden="1" thickBot="1" x14ac:dyDescent="0.3">
      <c r="A1648" t="s">
        <v>167</v>
      </c>
      <c r="B1648">
        <v>2035</v>
      </c>
      <c r="C1648" t="s">
        <v>14</v>
      </c>
      <c r="D1648" t="s">
        <v>28</v>
      </c>
      <c r="E1648">
        <v>75.7</v>
      </c>
      <c r="F1648" s="8"/>
    </row>
    <row r="1649" spans="1:6" ht="15.75" hidden="1" thickBot="1" x14ac:dyDescent="0.3">
      <c r="A1649" t="s">
        <v>167</v>
      </c>
      <c r="B1649">
        <v>2035</v>
      </c>
      <c r="C1649" t="s">
        <v>15</v>
      </c>
      <c r="D1649" t="s">
        <v>28</v>
      </c>
      <c r="E1649">
        <v>96.79</v>
      </c>
      <c r="F1649" s="8"/>
    </row>
    <row r="1650" spans="1:6" ht="15.75" hidden="1" thickBot="1" x14ac:dyDescent="0.3">
      <c r="A1650" t="s">
        <v>167</v>
      </c>
      <c r="B1650">
        <v>2035</v>
      </c>
      <c r="C1650" t="s">
        <v>16</v>
      </c>
      <c r="D1650" t="s">
        <v>28</v>
      </c>
      <c r="E1650">
        <v>119.5</v>
      </c>
      <c r="F1650" s="8"/>
    </row>
    <row r="1651" spans="1:6" ht="15.75" hidden="1" thickBot="1" x14ac:dyDescent="0.3">
      <c r="A1651" t="s">
        <v>167</v>
      </c>
      <c r="B1651">
        <v>2035</v>
      </c>
      <c r="C1651" t="s">
        <v>17</v>
      </c>
      <c r="D1651" t="s">
        <v>28</v>
      </c>
      <c r="E1651">
        <v>140.93</v>
      </c>
      <c r="F1651" s="8"/>
    </row>
    <row r="1652" spans="1:6" ht="15.75" hidden="1" thickBot="1" x14ac:dyDescent="0.3">
      <c r="A1652" t="s">
        <v>167</v>
      </c>
      <c r="B1652">
        <v>2035</v>
      </c>
      <c r="C1652" t="s">
        <v>18</v>
      </c>
      <c r="D1652" t="s">
        <v>28</v>
      </c>
      <c r="E1652">
        <v>132.91</v>
      </c>
      <c r="F1652" s="8"/>
    </row>
    <row r="1653" spans="1:6" ht="15.75" hidden="1" thickBot="1" x14ac:dyDescent="0.3">
      <c r="A1653" t="s">
        <v>167</v>
      </c>
      <c r="B1653">
        <v>2035</v>
      </c>
      <c r="C1653" t="s">
        <v>19</v>
      </c>
      <c r="D1653" t="s">
        <v>28</v>
      </c>
      <c r="E1653">
        <v>145.29</v>
      </c>
      <c r="F1653" s="8"/>
    </row>
    <row r="1654" spans="1:6" ht="15.75" hidden="1" thickBot="1" x14ac:dyDescent="0.3">
      <c r="A1654" t="s">
        <v>167</v>
      </c>
      <c r="B1654">
        <v>2035</v>
      </c>
      <c r="C1654" t="s">
        <v>20</v>
      </c>
      <c r="D1654" t="s">
        <v>28</v>
      </c>
      <c r="E1654">
        <v>134.88999999999999</v>
      </c>
      <c r="F1654" s="8"/>
    </row>
    <row r="1655" spans="1:6" ht="15.75" hidden="1" thickBot="1" x14ac:dyDescent="0.3">
      <c r="A1655" t="s">
        <v>167</v>
      </c>
      <c r="B1655">
        <v>2035</v>
      </c>
      <c r="C1655" t="s">
        <v>21</v>
      </c>
      <c r="D1655" t="s">
        <v>28</v>
      </c>
      <c r="E1655">
        <v>121.6</v>
      </c>
      <c r="F1655" s="8"/>
    </row>
    <row r="1656" spans="1:6" ht="15.75" hidden="1" thickBot="1" x14ac:dyDescent="0.3">
      <c r="A1656" t="s">
        <v>167</v>
      </c>
      <c r="B1656">
        <v>2035</v>
      </c>
      <c r="C1656" t="s">
        <v>22</v>
      </c>
      <c r="D1656" t="s">
        <v>28</v>
      </c>
      <c r="E1656">
        <v>96</v>
      </c>
      <c r="F1656" s="8"/>
    </row>
    <row r="1657" spans="1:6" ht="15.75" hidden="1" thickBot="1" x14ac:dyDescent="0.3">
      <c r="A1657" t="s">
        <v>167</v>
      </c>
      <c r="B1657">
        <v>2035</v>
      </c>
      <c r="C1657" t="s">
        <v>23</v>
      </c>
      <c r="D1657" t="s">
        <v>28</v>
      </c>
      <c r="E1657">
        <v>61.05</v>
      </c>
      <c r="F1657" s="8"/>
    </row>
    <row r="1658" spans="1:6" ht="15.75" hidden="1" thickBot="1" x14ac:dyDescent="0.3">
      <c r="A1658" t="s">
        <v>167</v>
      </c>
      <c r="B1658">
        <v>2035</v>
      </c>
      <c r="C1658" t="s">
        <v>24</v>
      </c>
      <c r="D1658" t="s">
        <v>28</v>
      </c>
      <c r="E1658">
        <v>30.06</v>
      </c>
      <c r="F1658" s="8"/>
    </row>
    <row r="1659" spans="1:6" ht="15.75" hidden="1" thickBot="1" x14ac:dyDescent="0.3">
      <c r="A1659" t="s">
        <v>167</v>
      </c>
      <c r="B1659">
        <v>2035</v>
      </c>
      <c r="C1659" t="s">
        <v>25</v>
      </c>
      <c r="D1659" t="s">
        <v>28</v>
      </c>
      <c r="E1659">
        <v>11.67</v>
      </c>
      <c r="F1659" s="8"/>
    </row>
    <row r="1660" spans="1:6" ht="15.75" hidden="1" thickBot="1" x14ac:dyDescent="0.3">
      <c r="A1660" t="s">
        <v>167</v>
      </c>
      <c r="B1660">
        <v>2035</v>
      </c>
      <c r="C1660" t="s">
        <v>26</v>
      </c>
      <c r="D1660" t="s">
        <v>28</v>
      </c>
      <c r="E1660">
        <v>3.41</v>
      </c>
      <c r="F1660" s="8"/>
    </row>
    <row r="1661" spans="1:6" ht="15.75" hidden="1" thickBot="1" x14ac:dyDescent="0.3">
      <c r="A1661" t="s">
        <v>167</v>
      </c>
      <c r="B1661">
        <v>2035</v>
      </c>
      <c r="C1661" t="s">
        <v>6</v>
      </c>
      <c r="D1661" t="s">
        <v>29</v>
      </c>
      <c r="E1661">
        <v>0</v>
      </c>
      <c r="F1661" s="8"/>
    </row>
    <row r="1662" spans="1:6" ht="15.75" hidden="1" thickBot="1" x14ac:dyDescent="0.3">
      <c r="A1662" t="s">
        <v>167</v>
      </c>
      <c r="B1662">
        <v>2035</v>
      </c>
      <c r="C1662" t="s">
        <v>7</v>
      </c>
      <c r="D1662" t="s">
        <v>29</v>
      </c>
      <c r="E1662">
        <v>0</v>
      </c>
      <c r="F1662" s="8"/>
    </row>
    <row r="1663" spans="1:6" ht="15.75" hidden="1" thickBot="1" x14ac:dyDescent="0.3">
      <c r="A1663" t="s">
        <v>167</v>
      </c>
      <c r="B1663">
        <v>2035</v>
      </c>
      <c r="C1663" t="s">
        <v>8</v>
      </c>
      <c r="D1663" t="s">
        <v>29</v>
      </c>
      <c r="E1663">
        <v>0</v>
      </c>
      <c r="F1663" s="8"/>
    </row>
    <row r="1664" spans="1:6" ht="15.75" hidden="1" thickBot="1" x14ac:dyDescent="0.3">
      <c r="A1664" t="s">
        <v>167</v>
      </c>
      <c r="B1664">
        <v>2035</v>
      </c>
      <c r="C1664" t="s">
        <v>9</v>
      </c>
      <c r="D1664" t="s">
        <v>29</v>
      </c>
      <c r="E1664">
        <v>53.47</v>
      </c>
      <c r="F1664" s="8"/>
    </row>
    <row r="1665" spans="1:6" ht="15.75" hidden="1" thickBot="1" x14ac:dyDescent="0.3">
      <c r="A1665" t="s">
        <v>167</v>
      </c>
      <c r="B1665">
        <v>2035</v>
      </c>
      <c r="C1665" t="s">
        <v>10</v>
      </c>
      <c r="D1665" t="s">
        <v>29</v>
      </c>
      <c r="E1665">
        <v>48.81</v>
      </c>
      <c r="F1665" s="8"/>
    </row>
    <row r="1666" spans="1:6" ht="15.75" hidden="1" thickBot="1" x14ac:dyDescent="0.3">
      <c r="A1666" t="s">
        <v>167</v>
      </c>
      <c r="B1666">
        <v>2035</v>
      </c>
      <c r="C1666" t="s">
        <v>11</v>
      </c>
      <c r="D1666" t="s">
        <v>29</v>
      </c>
      <c r="E1666">
        <v>68.430000000000007</v>
      </c>
      <c r="F1666" s="8"/>
    </row>
    <row r="1667" spans="1:6" ht="15.75" hidden="1" thickBot="1" x14ac:dyDescent="0.3">
      <c r="A1667" t="s">
        <v>167</v>
      </c>
      <c r="B1667">
        <v>2035</v>
      </c>
      <c r="C1667" t="s">
        <v>12</v>
      </c>
      <c r="D1667" t="s">
        <v>29</v>
      </c>
      <c r="E1667">
        <v>95.8</v>
      </c>
      <c r="F1667" s="8"/>
    </row>
    <row r="1668" spans="1:6" ht="15.75" hidden="1" thickBot="1" x14ac:dyDescent="0.3">
      <c r="A1668" t="s">
        <v>167</v>
      </c>
      <c r="B1668">
        <v>2035</v>
      </c>
      <c r="C1668" t="s">
        <v>13</v>
      </c>
      <c r="D1668" t="s">
        <v>29</v>
      </c>
      <c r="E1668">
        <v>135.08000000000001</v>
      </c>
      <c r="F1668" s="8"/>
    </row>
    <row r="1669" spans="1:6" ht="15.75" hidden="1" thickBot="1" x14ac:dyDescent="0.3">
      <c r="A1669" t="s">
        <v>167</v>
      </c>
      <c r="B1669">
        <v>2035</v>
      </c>
      <c r="C1669" t="s">
        <v>14</v>
      </c>
      <c r="D1669" t="s">
        <v>29</v>
      </c>
      <c r="E1669">
        <v>186.01</v>
      </c>
      <c r="F1669" s="8"/>
    </row>
    <row r="1670" spans="1:6" ht="15.75" hidden="1" thickBot="1" x14ac:dyDescent="0.3">
      <c r="A1670" t="s">
        <v>167</v>
      </c>
      <c r="B1670">
        <v>2035</v>
      </c>
      <c r="C1670" t="s">
        <v>15</v>
      </c>
      <c r="D1670" t="s">
        <v>29</v>
      </c>
      <c r="E1670">
        <v>238.75</v>
      </c>
      <c r="F1670" s="8"/>
    </row>
    <row r="1671" spans="1:6" ht="15.75" hidden="1" thickBot="1" x14ac:dyDescent="0.3">
      <c r="A1671" t="s">
        <v>167</v>
      </c>
      <c r="B1671">
        <v>2035</v>
      </c>
      <c r="C1671" t="s">
        <v>16</v>
      </c>
      <c r="D1671" t="s">
        <v>29</v>
      </c>
      <c r="E1671">
        <v>296.05</v>
      </c>
      <c r="F1671" s="8"/>
    </row>
    <row r="1672" spans="1:6" ht="15.75" hidden="1" thickBot="1" x14ac:dyDescent="0.3">
      <c r="A1672" t="s">
        <v>167</v>
      </c>
      <c r="B1672">
        <v>2035</v>
      </c>
      <c r="C1672" t="s">
        <v>17</v>
      </c>
      <c r="D1672" t="s">
        <v>29</v>
      </c>
      <c r="E1672">
        <v>350.93</v>
      </c>
      <c r="F1672" s="8"/>
    </row>
    <row r="1673" spans="1:6" ht="15.75" hidden="1" thickBot="1" x14ac:dyDescent="0.3">
      <c r="A1673" t="s">
        <v>167</v>
      </c>
      <c r="B1673">
        <v>2035</v>
      </c>
      <c r="C1673" t="s">
        <v>18</v>
      </c>
      <c r="D1673" t="s">
        <v>29</v>
      </c>
      <c r="E1673">
        <v>405.6</v>
      </c>
      <c r="F1673" s="8"/>
    </row>
    <row r="1674" spans="1:6" ht="15.75" hidden="1" thickBot="1" x14ac:dyDescent="0.3">
      <c r="A1674" t="s">
        <v>167</v>
      </c>
      <c r="B1674">
        <v>2035</v>
      </c>
      <c r="C1674" t="s">
        <v>19</v>
      </c>
      <c r="D1674" t="s">
        <v>29</v>
      </c>
      <c r="E1674">
        <v>423.13</v>
      </c>
      <c r="F1674" s="8"/>
    </row>
    <row r="1675" spans="1:6" ht="15.75" hidden="1" thickBot="1" x14ac:dyDescent="0.3">
      <c r="A1675" t="s">
        <v>167</v>
      </c>
      <c r="B1675">
        <v>2035</v>
      </c>
      <c r="C1675" t="s">
        <v>20</v>
      </c>
      <c r="D1675" t="s">
        <v>29</v>
      </c>
      <c r="E1675">
        <v>371.99</v>
      </c>
      <c r="F1675" s="8"/>
    </row>
    <row r="1676" spans="1:6" ht="15.75" hidden="1" thickBot="1" x14ac:dyDescent="0.3">
      <c r="A1676" t="s">
        <v>167</v>
      </c>
      <c r="B1676">
        <v>2035</v>
      </c>
      <c r="C1676" t="s">
        <v>21</v>
      </c>
      <c r="D1676" t="s">
        <v>29</v>
      </c>
      <c r="E1676">
        <v>308.35000000000002</v>
      </c>
      <c r="F1676" s="8"/>
    </row>
    <row r="1677" spans="1:6" ht="15.75" hidden="1" thickBot="1" x14ac:dyDescent="0.3">
      <c r="A1677" t="s">
        <v>167</v>
      </c>
      <c r="B1677">
        <v>2035</v>
      </c>
      <c r="C1677" t="s">
        <v>22</v>
      </c>
      <c r="D1677" t="s">
        <v>29</v>
      </c>
      <c r="E1677">
        <v>237.79</v>
      </c>
      <c r="F1677" s="8"/>
    </row>
    <row r="1678" spans="1:6" ht="15.75" hidden="1" thickBot="1" x14ac:dyDescent="0.3">
      <c r="A1678" t="s">
        <v>167</v>
      </c>
      <c r="B1678">
        <v>2035</v>
      </c>
      <c r="C1678" t="s">
        <v>23</v>
      </c>
      <c r="D1678" t="s">
        <v>29</v>
      </c>
      <c r="E1678">
        <v>139.66999999999999</v>
      </c>
      <c r="F1678" s="8"/>
    </row>
    <row r="1679" spans="1:6" ht="15.75" hidden="1" thickBot="1" x14ac:dyDescent="0.3">
      <c r="A1679" t="s">
        <v>167</v>
      </c>
      <c r="B1679">
        <v>2035</v>
      </c>
      <c r="C1679" t="s">
        <v>24</v>
      </c>
      <c r="D1679" t="s">
        <v>29</v>
      </c>
      <c r="E1679">
        <v>59.56</v>
      </c>
      <c r="F1679" s="8"/>
    </row>
    <row r="1680" spans="1:6" ht="15.75" hidden="1" thickBot="1" x14ac:dyDescent="0.3">
      <c r="A1680" t="s">
        <v>167</v>
      </c>
      <c r="B1680">
        <v>2035</v>
      </c>
      <c r="C1680" t="s">
        <v>25</v>
      </c>
      <c r="D1680" t="s">
        <v>29</v>
      </c>
      <c r="E1680">
        <v>18.39</v>
      </c>
      <c r="F1680" s="8"/>
    </row>
    <row r="1681" spans="1:6" ht="15.75" hidden="1" thickBot="1" x14ac:dyDescent="0.3">
      <c r="A1681" t="s">
        <v>167</v>
      </c>
      <c r="B1681">
        <v>2035</v>
      </c>
      <c r="C1681" t="s">
        <v>26</v>
      </c>
      <c r="D1681" t="s">
        <v>29</v>
      </c>
      <c r="E1681">
        <v>4.3899999999999997</v>
      </c>
      <c r="F1681" s="8"/>
    </row>
    <row r="1682" spans="1:6" ht="15.75" hidden="1" thickBot="1" x14ac:dyDescent="0.3">
      <c r="A1682" t="s">
        <v>167</v>
      </c>
      <c r="B1682">
        <v>2035</v>
      </c>
      <c r="C1682" t="s">
        <v>6</v>
      </c>
      <c r="D1682" t="s">
        <v>30</v>
      </c>
      <c r="E1682">
        <v>0</v>
      </c>
      <c r="F1682" s="8"/>
    </row>
    <row r="1683" spans="1:6" ht="15.75" hidden="1" thickBot="1" x14ac:dyDescent="0.3">
      <c r="A1683" t="s">
        <v>167</v>
      </c>
      <c r="B1683">
        <v>2035</v>
      </c>
      <c r="C1683" t="s">
        <v>7</v>
      </c>
      <c r="D1683" t="s">
        <v>30</v>
      </c>
      <c r="E1683">
        <v>0</v>
      </c>
      <c r="F1683" s="8"/>
    </row>
    <row r="1684" spans="1:6" ht="15.75" hidden="1" thickBot="1" x14ac:dyDescent="0.3">
      <c r="A1684" t="s">
        <v>167</v>
      </c>
      <c r="B1684">
        <v>2035</v>
      </c>
      <c r="C1684" t="s">
        <v>8</v>
      </c>
      <c r="D1684" t="s">
        <v>30</v>
      </c>
      <c r="E1684">
        <v>0</v>
      </c>
      <c r="F1684" s="8"/>
    </row>
    <row r="1685" spans="1:6" ht="15.75" hidden="1" thickBot="1" x14ac:dyDescent="0.3">
      <c r="A1685" t="s">
        <v>167</v>
      </c>
      <c r="B1685">
        <v>2035</v>
      </c>
      <c r="C1685" t="s">
        <v>9</v>
      </c>
      <c r="D1685" t="s">
        <v>30</v>
      </c>
      <c r="E1685">
        <v>792.51</v>
      </c>
      <c r="F1685" s="8"/>
    </row>
    <row r="1686" spans="1:6" ht="15.75" hidden="1" thickBot="1" x14ac:dyDescent="0.3">
      <c r="A1686" t="s">
        <v>167</v>
      </c>
      <c r="B1686">
        <v>2035</v>
      </c>
      <c r="C1686" t="s">
        <v>10</v>
      </c>
      <c r="D1686" t="s">
        <v>30</v>
      </c>
      <c r="E1686">
        <v>389</v>
      </c>
      <c r="F1686" s="8"/>
    </row>
    <row r="1687" spans="1:6" ht="15.75" hidden="1" thickBot="1" x14ac:dyDescent="0.3">
      <c r="A1687" t="s">
        <v>167</v>
      </c>
      <c r="B1687">
        <v>2035</v>
      </c>
      <c r="C1687" t="s">
        <v>11</v>
      </c>
      <c r="D1687" t="s">
        <v>30</v>
      </c>
      <c r="E1687">
        <v>491.93</v>
      </c>
      <c r="F1687" s="8"/>
    </row>
    <row r="1688" spans="1:6" ht="15.75" hidden="1" thickBot="1" x14ac:dyDescent="0.3">
      <c r="A1688" t="s">
        <v>167</v>
      </c>
      <c r="B1688">
        <v>2035</v>
      </c>
      <c r="C1688" t="s">
        <v>12</v>
      </c>
      <c r="D1688" t="s">
        <v>30</v>
      </c>
      <c r="E1688">
        <v>518.77</v>
      </c>
      <c r="F1688" s="8"/>
    </row>
    <row r="1689" spans="1:6" ht="15.75" hidden="1" thickBot="1" x14ac:dyDescent="0.3">
      <c r="A1689" t="s">
        <v>167</v>
      </c>
      <c r="B1689">
        <v>2035</v>
      </c>
      <c r="C1689" t="s">
        <v>13</v>
      </c>
      <c r="D1689" t="s">
        <v>30</v>
      </c>
      <c r="E1689">
        <v>597.88</v>
      </c>
      <c r="F1689" s="8"/>
    </row>
    <row r="1690" spans="1:6" ht="15.75" hidden="1" thickBot="1" x14ac:dyDescent="0.3">
      <c r="A1690" t="s">
        <v>167</v>
      </c>
      <c r="B1690">
        <v>2035</v>
      </c>
      <c r="C1690" t="s">
        <v>14</v>
      </c>
      <c r="D1690" t="s">
        <v>30</v>
      </c>
      <c r="E1690">
        <v>676.26</v>
      </c>
      <c r="F1690" s="8"/>
    </row>
    <row r="1691" spans="1:6" ht="15.75" hidden="1" thickBot="1" x14ac:dyDescent="0.3">
      <c r="A1691" t="s">
        <v>167</v>
      </c>
      <c r="B1691">
        <v>2035</v>
      </c>
      <c r="C1691" t="s">
        <v>15</v>
      </c>
      <c r="D1691" t="s">
        <v>30</v>
      </c>
      <c r="E1691">
        <v>716.08</v>
      </c>
      <c r="F1691" s="8"/>
    </row>
    <row r="1692" spans="1:6" ht="15.75" hidden="1" thickBot="1" x14ac:dyDescent="0.3">
      <c r="A1692" t="s">
        <v>167</v>
      </c>
      <c r="B1692">
        <v>2035</v>
      </c>
      <c r="C1692" t="s">
        <v>16</v>
      </c>
      <c r="D1692" t="s">
        <v>30</v>
      </c>
      <c r="E1692">
        <v>735.23</v>
      </c>
      <c r="F1692" s="8"/>
    </row>
    <row r="1693" spans="1:6" ht="15.75" hidden="1" thickBot="1" x14ac:dyDescent="0.3">
      <c r="A1693" t="s">
        <v>167</v>
      </c>
      <c r="B1693">
        <v>2035</v>
      </c>
      <c r="C1693" t="s">
        <v>17</v>
      </c>
      <c r="D1693" t="s">
        <v>30</v>
      </c>
      <c r="E1693">
        <v>724.2</v>
      </c>
      <c r="F1693" s="8"/>
    </row>
    <row r="1694" spans="1:6" ht="15.75" hidden="1" thickBot="1" x14ac:dyDescent="0.3">
      <c r="A1694" t="s">
        <v>167</v>
      </c>
      <c r="B1694">
        <v>2035</v>
      </c>
      <c r="C1694" t="s">
        <v>18</v>
      </c>
      <c r="D1694" t="s">
        <v>30</v>
      </c>
      <c r="E1694">
        <v>818.22</v>
      </c>
      <c r="F1694" s="8"/>
    </row>
    <row r="1695" spans="1:6" ht="15.75" hidden="1" thickBot="1" x14ac:dyDescent="0.3">
      <c r="A1695" t="s">
        <v>167</v>
      </c>
      <c r="B1695">
        <v>2035</v>
      </c>
      <c r="C1695" t="s">
        <v>19</v>
      </c>
      <c r="D1695" t="s">
        <v>30</v>
      </c>
      <c r="E1695">
        <v>838.01</v>
      </c>
      <c r="F1695" s="8"/>
    </row>
    <row r="1696" spans="1:6" ht="15.75" hidden="1" thickBot="1" x14ac:dyDescent="0.3">
      <c r="A1696" t="s">
        <v>167</v>
      </c>
      <c r="B1696">
        <v>2035</v>
      </c>
      <c r="C1696" t="s">
        <v>20</v>
      </c>
      <c r="D1696" t="s">
        <v>30</v>
      </c>
      <c r="E1696">
        <v>691.86</v>
      </c>
      <c r="F1696" s="8"/>
    </row>
    <row r="1697" spans="1:6" ht="15.75" hidden="1" thickBot="1" x14ac:dyDescent="0.3">
      <c r="A1697" t="s">
        <v>167</v>
      </c>
      <c r="B1697">
        <v>2035</v>
      </c>
      <c r="C1697" t="s">
        <v>21</v>
      </c>
      <c r="D1697" t="s">
        <v>30</v>
      </c>
      <c r="E1697">
        <v>473.98</v>
      </c>
      <c r="F1697" s="8"/>
    </row>
    <row r="1698" spans="1:6" ht="15.75" hidden="1" thickBot="1" x14ac:dyDescent="0.3">
      <c r="A1698" t="s">
        <v>167</v>
      </c>
      <c r="B1698">
        <v>2035</v>
      </c>
      <c r="C1698" t="s">
        <v>22</v>
      </c>
      <c r="D1698" t="s">
        <v>30</v>
      </c>
      <c r="E1698">
        <v>298.94</v>
      </c>
      <c r="F1698" s="8"/>
    </row>
    <row r="1699" spans="1:6" ht="15.75" hidden="1" thickBot="1" x14ac:dyDescent="0.3">
      <c r="A1699" t="s">
        <v>167</v>
      </c>
      <c r="B1699">
        <v>2035</v>
      </c>
      <c r="C1699" t="s">
        <v>23</v>
      </c>
      <c r="D1699" t="s">
        <v>30</v>
      </c>
      <c r="E1699">
        <v>145.80000000000001</v>
      </c>
      <c r="F1699" s="8"/>
    </row>
    <row r="1700" spans="1:6" ht="15.75" hidden="1" thickBot="1" x14ac:dyDescent="0.3">
      <c r="A1700" t="s">
        <v>167</v>
      </c>
      <c r="B1700">
        <v>2035</v>
      </c>
      <c r="C1700" t="s">
        <v>24</v>
      </c>
      <c r="D1700" t="s">
        <v>30</v>
      </c>
      <c r="E1700">
        <v>52.37</v>
      </c>
      <c r="F1700" s="8"/>
    </row>
    <row r="1701" spans="1:6" ht="15.75" hidden="1" thickBot="1" x14ac:dyDescent="0.3">
      <c r="A1701" t="s">
        <v>167</v>
      </c>
      <c r="B1701">
        <v>2035</v>
      </c>
      <c r="C1701" t="s">
        <v>25</v>
      </c>
      <c r="D1701" t="s">
        <v>30</v>
      </c>
      <c r="E1701">
        <v>15.31</v>
      </c>
      <c r="F1701" s="8"/>
    </row>
    <row r="1702" spans="1:6" ht="15.75" hidden="1" thickBot="1" x14ac:dyDescent="0.3">
      <c r="A1702" t="s">
        <v>167</v>
      </c>
      <c r="B1702">
        <v>2035</v>
      </c>
      <c r="C1702" t="s">
        <v>26</v>
      </c>
      <c r="D1702" t="s">
        <v>30</v>
      </c>
      <c r="E1702">
        <v>3.54</v>
      </c>
      <c r="F1702" s="8"/>
    </row>
    <row r="1703" spans="1:6" ht="15.75" hidden="1" thickBot="1" x14ac:dyDescent="0.3">
      <c r="A1703" t="s">
        <v>167</v>
      </c>
      <c r="B1703">
        <v>2035</v>
      </c>
      <c r="C1703" t="s">
        <v>6</v>
      </c>
      <c r="D1703" t="s">
        <v>31</v>
      </c>
      <c r="E1703">
        <v>0</v>
      </c>
      <c r="F1703" s="8"/>
    </row>
    <row r="1704" spans="1:6" ht="15.75" hidden="1" thickBot="1" x14ac:dyDescent="0.3">
      <c r="A1704" t="s">
        <v>167</v>
      </c>
      <c r="B1704">
        <v>2035</v>
      </c>
      <c r="C1704" t="s">
        <v>7</v>
      </c>
      <c r="D1704" t="s">
        <v>31</v>
      </c>
      <c r="E1704">
        <v>0</v>
      </c>
      <c r="F1704" s="8"/>
    </row>
    <row r="1705" spans="1:6" ht="15.75" hidden="1" thickBot="1" x14ac:dyDescent="0.3">
      <c r="A1705" t="s">
        <v>167</v>
      </c>
      <c r="B1705">
        <v>2035</v>
      </c>
      <c r="C1705" t="s">
        <v>8</v>
      </c>
      <c r="D1705" t="s">
        <v>31</v>
      </c>
      <c r="E1705">
        <v>0</v>
      </c>
      <c r="F1705" s="8"/>
    </row>
    <row r="1706" spans="1:6" ht="15.75" hidden="1" thickBot="1" x14ac:dyDescent="0.3">
      <c r="A1706" t="s">
        <v>167</v>
      </c>
      <c r="B1706">
        <v>2035</v>
      </c>
      <c r="C1706" t="s">
        <v>9</v>
      </c>
      <c r="D1706" t="s">
        <v>31</v>
      </c>
      <c r="E1706">
        <v>1461.74</v>
      </c>
      <c r="F1706" s="8"/>
    </row>
    <row r="1707" spans="1:6" ht="15.75" hidden="1" thickBot="1" x14ac:dyDescent="0.3">
      <c r="A1707" t="s">
        <v>167</v>
      </c>
      <c r="B1707">
        <v>2035</v>
      </c>
      <c r="C1707" t="s">
        <v>10</v>
      </c>
      <c r="D1707" t="s">
        <v>31</v>
      </c>
      <c r="E1707">
        <v>234.83</v>
      </c>
      <c r="F1707" s="8"/>
    </row>
    <row r="1708" spans="1:6" ht="15.75" hidden="1" thickBot="1" x14ac:dyDescent="0.3">
      <c r="A1708" t="s">
        <v>167</v>
      </c>
      <c r="B1708">
        <v>2035</v>
      </c>
      <c r="C1708" t="s">
        <v>11</v>
      </c>
      <c r="D1708" t="s">
        <v>31</v>
      </c>
      <c r="E1708">
        <v>138.43</v>
      </c>
      <c r="F1708" s="8"/>
    </row>
    <row r="1709" spans="1:6" ht="15.75" hidden="1" thickBot="1" x14ac:dyDescent="0.3">
      <c r="A1709" t="s">
        <v>167</v>
      </c>
      <c r="B1709">
        <v>2035</v>
      </c>
      <c r="C1709" t="s">
        <v>12</v>
      </c>
      <c r="D1709" t="s">
        <v>31</v>
      </c>
      <c r="E1709">
        <v>217.11</v>
      </c>
      <c r="F1709" s="8"/>
    </row>
    <row r="1710" spans="1:6" ht="15.75" hidden="1" thickBot="1" x14ac:dyDescent="0.3">
      <c r="A1710" t="s">
        <v>167</v>
      </c>
      <c r="B1710">
        <v>2035</v>
      </c>
      <c r="C1710" t="s">
        <v>13</v>
      </c>
      <c r="D1710" t="s">
        <v>31</v>
      </c>
      <c r="E1710">
        <v>251.22</v>
      </c>
      <c r="F1710" s="8"/>
    </row>
    <row r="1711" spans="1:6" ht="15.75" hidden="1" thickBot="1" x14ac:dyDescent="0.3">
      <c r="A1711" t="s">
        <v>167</v>
      </c>
      <c r="B1711">
        <v>2035</v>
      </c>
      <c r="C1711" t="s">
        <v>14</v>
      </c>
      <c r="D1711" t="s">
        <v>31</v>
      </c>
      <c r="E1711">
        <v>285.3</v>
      </c>
      <c r="F1711" s="8"/>
    </row>
    <row r="1712" spans="1:6" ht="15.75" hidden="1" thickBot="1" x14ac:dyDescent="0.3">
      <c r="A1712" t="s">
        <v>167</v>
      </c>
      <c r="B1712">
        <v>2035</v>
      </c>
      <c r="C1712" t="s">
        <v>15</v>
      </c>
      <c r="D1712" t="s">
        <v>31</v>
      </c>
      <c r="E1712">
        <v>303.42</v>
      </c>
      <c r="F1712" s="8"/>
    </row>
    <row r="1713" spans="1:6" ht="15.75" hidden="1" thickBot="1" x14ac:dyDescent="0.3">
      <c r="A1713" t="s">
        <v>167</v>
      </c>
      <c r="B1713">
        <v>2035</v>
      </c>
      <c r="C1713" t="s">
        <v>16</v>
      </c>
      <c r="D1713" t="s">
        <v>31</v>
      </c>
      <c r="E1713">
        <v>313.14</v>
      </c>
      <c r="F1713" s="8"/>
    </row>
    <row r="1714" spans="1:6" ht="15.75" hidden="1" thickBot="1" x14ac:dyDescent="0.3">
      <c r="A1714" t="s">
        <v>167</v>
      </c>
      <c r="B1714">
        <v>2035</v>
      </c>
      <c r="C1714" t="s">
        <v>17</v>
      </c>
      <c r="D1714" t="s">
        <v>31</v>
      </c>
      <c r="E1714">
        <v>310.45999999999998</v>
      </c>
      <c r="F1714" s="8"/>
    </row>
    <row r="1715" spans="1:6" ht="15.75" hidden="1" thickBot="1" x14ac:dyDescent="0.3">
      <c r="A1715" t="s">
        <v>167</v>
      </c>
      <c r="B1715">
        <v>2035</v>
      </c>
      <c r="C1715" t="s">
        <v>18</v>
      </c>
      <c r="D1715" t="s">
        <v>31</v>
      </c>
      <c r="E1715">
        <v>186.22</v>
      </c>
      <c r="F1715" s="8"/>
    </row>
    <row r="1716" spans="1:6" ht="15.75" hidden="1" thickBot="1" x14ac:dyDescent="0.3">
      <c r="A1716" t="s">
        <v>167</v>
      </c>
      <c r="B1716">
        <v>2035</v>
      </c>
      <c r="C1716" t="s">
        <v>19</v>
      </c>
      <c r="D1716" t="s">
        <v>31</v>
      </c>
      <c r="E1716">
        <v>185.54</v>
      </c>
      <c r="F1716" s="8"/>
    </row>
    <row r="1717" spans="1:6" ht="15.75" hidden="1" thickBot="1" x14ac:dyDescent="0.3">
      <c r="A1717" t="s">
        <v>167</v>
      </c>
      <c r="B1717">
        <v>2035</v>
      </c>
      <c r="C1717" t="s">
        <v>20</v>
      </c>
      <c r="D1717" t="s">
        <v>31</v>
      </c>
      <c r="E1717">
        <v>165.08</v>
      </c>
      <c r="F1717" s="8"/>
    </row>
    <row r="1718" spans="1:6" ht="15.75" hidden="1" thickBot="1" x14ac:dyDescent="0.3">
      <c r="A1718" t="s">
        <v>167</v>
      </c>
      <c r="B1718">
        <v>2035</v>
      </c>
      <c r="C1718" t="s">
        <v>21</v>
      </c>
      <c r="D1718" t="s">
        <v>31</v>
      </c>
      <c r="E1718">
        <v>111.86</v>
      </c>
      <c r="F1718" s="8"/>
    </row>
    <row r="1719" spans="1:6" ht="15.75" hidden="1" thickBot="1" x14ac:dyDescent="0.3">
      <c r="A1719" t="s">
        <v>167</v>
      </c>
      <c r="B1719">
        <v>2035</v>
      </c>
      <c r="C1719" t="s">
        <v>22</v>
      </c>
      <c r="D1719" t="s">
        <v>31</v>
      </c>
      <c r="E1719">
        <v>60.58</v>
      </c>
      <c r="F1719" s="8"/>
    </row>
    <row r="1720" spans="1:6" ht="15.75" hidden="1" thickBot="1" x14ac:dyDescent="0.3">
      <c r="A1720" t="s">
        <v>167</v>
      </c>
      <c r="B1720">
        <v>2035</v>
      </c>
      <c r="C1720" t="s">
        <v>23</v>
      </c>
      <c r="D1720" t="s">
        <v>31</v>
      </c>
      <c r="E1720">
        <v>25.89</v>
      </c>
      <c r="F1720" s="8"/>
    </row>
    <row r="1721" spans="1:6" ht="15.75" hidden="1" thickBot="1" x14ac:dyDescent="0.3">
      <c r="A1721" t="s">
        <v>167</v>
      </c>
      <c r="B1721">
        <v>2035</v>
      </c>
      <c r="C1721" t="s">
        <v>24</v>
      </c>
      <c r="D1721" t="s">
        <v>31</v>
      </c>
      <c r="E1721">
        <v>8.2899999999999991</v>
      </c>
      <c r="F1721" s="8"/>
    </row>
    <row r="1722" spans="1:6" ht="15.75" hidden="1" thickBot="1" x14ac:dyDescent="0.3">
      <c r="A1722" t="s">
        <v>167</v>
      </c>
      <c r="B1722">
        <v>2035</v>
      </c>
      <c r="C1722" t="s">
        <v>25</v>
      </c>
      <c r="D1722" t="s">
        <v>31</v>
      </c>
      <c r="E1722">
        <v>2.1</v>
      </c>
      <c r="F1722" s="8"/>
    </row>
    <row r="1723" spans="1:6" ht="15.75" hidden="1" thickBot="1" x14ac:dyDescent="0.3">
      <c r="A1723" t="s">
        <v>167</v>
      </c>
      <c r="B1723">
        <v>2035</v>
      </c>
      <c r="C1723" t="s">
        <v>26</v>
      </c>
      <c r="D1723" t="s">
        <v>31</v>
      </c>
      <c r="E1723">
        <v>0.48</v>
      </c>
      <c r="F1723" s="8"/>
    </row>
    <row r="1724" spans="1:6" ht="15.75" hidden="1" thickBot="1" x14ac:dyDescent="0.3">
      <c r="A1724" t="s">
        <v>167</v>
      </c>
      <c r="B1724">
        <v>2035</v>
      </c>
      <c r="C1724" t="s">
        <v>6</v>
      </c>
      <c r="D1724" t="s">
        <v>32</v>
      </c>
      <c r="E1724">
        <v>0</v>
      </c>
      <c r="F1724" s="8"/>
    </row>
    <row r="1725" spans="1:6" ht="15.75" hidden="1" thickBot="1" x14ac:dyDescent="0.3">
      <c r="A1725" t="s">
        <v>167</v>
      </c>
      <c r="B1725">
        <v>2035</v>
      </c>
      <c r="C1725" t="s">
        <v>7</v>
      </c>
      <c r="D1725" t="s">
        <v>32</v>
      </c>
      <c r="E1725">
        <v>0</v>
      </c>
      <c r="F1725" s="8"/>
    </row>
    <row r="1726" spans="1:6" ht="15.75" hidden="1" thickBot="1" x14ac:dyDescent="0.3">
      <c r="A1726" t="s">
        <v>167</v>
      </c>
      <c r="B1726">
        <v>2035</v>
      </c>
      <c r="C1726" t="s">
        <v>8</v>
      </c>
      <c r="D1726" t="s">
        <v>32</v>
      </c>
      <c r="E1726">
        <v>0</v>
      </c>
      <c r="F1726" s="8"/>
    </row>
    <row r="1727" spans="1:6" ht="15.75" hidden="1" thickBot="1" x14ac:dyDescent="0.3">
      <c r="A1727" t="s">
        <v>167</v>
      </c>
      <c r="B1727">
        <v>2035</v>
      </c>
      <c r="C1727" t="s">
        <v>9</v>
      </c>
      <c r="D1727" t="s">
        <v>32</v>
      </c>
      <c r="E1727">
        <v>1716.05</v>
      </c>
      <c r="F1727" s="8"/>
    </row>
    <row r="1728" spans="1:6" ht="15.75" hidden="1" thickBot="1" x14ac:dyDescent="0.3">
      <c r="A1728" t="s">
        <v>167</v>
      </c>
      <c r="B1728">
        <v>2035</v>
      </c>
      <c r="C1728" t="s">
        <v>10</v>
      </c>
      <c r="D1728" t="s">
        <v>32</v>
      </c>
      <c r="E1728">
        <v>2152.7800000000002</v>
      </c>
      <c r="F1728" s="8"/>
    </row>
    <row r="1729" spans="1:6" ht="15.75" hidden="1" thickBot="1" x14ac:dyDescent="0.3">
      <c r="A1729" t="s">
        <v>167</v>
      </c>
      <c r="B1729">
        <v>2035</v>
      </c>
      <c r="C1729" t="s">
        <v>11</v>
      </c>
      <c r="D1729" t="s">
        <v>32</v>
      </c>
      <c r="E1729">
        <v>1876.18</v>
      </c>
      <c r="F1729" s="8"/>
    </row>
    <row r="1730" spans="1:6" ht="15.75" hidden="1" thickBot="1" x14ac:dyDescent="0.3">
      <c r="A1730" t="s">
        <v>167</v>
      </c>
      <c r="B1730">
        <v>2035</v>
      </c>
      <c r="C1730" t="s">
        <v>12</v>
      </c>
      <c r="D1730" t="s">
        <v>32</v>
      </c>
      <c r="E1730">
        <v>1787.16</v>
      </c>
      <c r="F1730" s="8"/>
    </row>
    <row r="1731" spans="1:6" ht="15.75" hidden="1" thickBot="1" x14ac:dyDescent="0.3">
      <c r="A1731" t="s">
        <v>167</v>
      </c>
      <c r="B1731">
        <v>2035</v>
      </c>
      <c r="C1731" t="s">
        <v>13</v>
      </c>
      <c r="D1731" t="s">
        <v>32</v>
      </c>
      <c r="E1731">
        <v>1711.2</v>
      </c>
      <c r="F1731" s="8"/>
    </row>
    <row r="1732" spans="1:6" ht="15.75" hidden="1" thickBot="1" x14ac:dyDescent="0.3">
      <c r="A1732" t="s">
        <v>167</v>
      </c>
      <c r="B1732">
        <v>2035</v>
      </c>
      <c r="C1732" t="s">
        <v>14</v>
      </c>
      <c r="D1732" t="s">
        <v>32</v>
      </c>
      <c r="E1732">
        <v>1615.39</v>
      </c>
      <c r="F1732" s="8"/>
    </row>
    <row r="1733" spans="1:6" ht="15.75" hidden="1" thickBot="1" x14ac:dyDescent="0.3">
      <c r="A1733" t="s">
        <v>167</v>
      </c>
      <c r="B1733">
        <v>2035</v>
      </c>
      <c r="C1733" t="s">
        <v>15</v>
      </c>
      <c r="D1733" t="s">
        <v>32</v>
      </c>
      <c r="E1733">
        <v>1433.98</v>
      </c>
      <c r="F1733" s="8"/>
    </row>
    <row r="1734" spans="1:6" ht="15.75" hidden="1" thickBot="1" x14ac:dyDescent="0.3">
      <c r="A1734" t="s">
        <v>167</v>
      </c>
      <c r="B1734">
        <v>2035</v>
      </c>
      <c r="C1734" t="s">
        <v>16</v>
      </c>
      <c r="D1734" t="s">
        <v>32</v>
      </c>
      <c r="E1734">
        <v>1239.58</v>
      </c>
      <c r="F1734" s="8"/>
    </row>
    <row r="1735" spans="1:6" ht="15.75" hidden="1" thickBot="1" x14ac:dyDescent="0.3">
      <c r="A1735" t="s">
        <v>167</v>
      </c>
      <c r="B1735">
        <v>2035</v>
      </c>
      <c r="C1735" t="s">
        <v>17</v>
      </c>
      <c r="D1735" t="s">
        <v>32</v>
      </c>
      <c r="E1735">
        <v>1032.54</v>
      </c>
      <c r="F1735" s="8"/>
    </row>
    <row r="1736" spans="1:6" ht="15.75" hidden="1" thickBot="1" x14ac:dyDescent="0.3">
      <c r="A1736" t="s">
        <v>167</v>
      </c>
      <c r="B1736">
        <v>2035</v>
      </c>
      <c r="C1736" t="s">
        <v>18</v>
      </c>
      <c r="D1736" t="s">
        <v>32</v>
      </c>
      <c r="E1736">
        <v>730.2</v>
      </c>
      <c r="F1736" s="8"/>
    </row>
    <row r="1737" spans="1:6" ht="15.75" hidden="1" thickBot="1" x14ac:dyDescent="0.3">
      <c r="A1737" t="s">
        <v>167</v>
      </c>
      <c r="B1737">
        <v>2035</v>
      </c>
      <c r="C1737" t="s">
        <v>19</v>
      </c>
      <c r="D1737" t="s">
        <v>32</v>
      </c>
      <c r="E1737">
        <v>603.29</v>
      </c>
      <c r="F1737" s="8"/>
    </row>
    <row r="1738" spans="1:6" ht="15.75" hidden="1" thickBot="1" x14ac:dyDescent="0.3">
      <c r="A1738" t="s">
        <v>167</v>
      </c>
      <c r="B1738">
        <v>2035</v>
      </c>
      <c r="C1738" t="s">
        <v>20</v>
      </c>
      <c r="D1738" t="s">
        <v>32</v>
      </c>
      <c r="E1738">
        <v>419.73</v>
      </c>
      <c r="F1738" s="8"/>
    </row>
    <row r="1739" spans="1:6" ht="15.75" hidden="1" thickBot="1" x14ac:dyDescent="0.3">
      <c r="A1739" t="s">
        <v>167</v>
      </c>
      <c r="B1739">
        <v>2035</v>
      </c>
      <c r="C1739" t="s">
        <v>21</v>
      </c>
      <c r="D1739" t="s">
        <v>32</v>
      </c>
      <c r="E1739">
        <v>255.21</v>
      </c>
      <c r="F1739" s="8"/>
    </row>
    <row r="1740" spans="1:6" ht="15.75" hidden="1" thickBot="1" x14ac:dyDescent="0.3">
      <c r="A1740" t="s">
        <v>167</v>
      </c>
      <c r="B1740">
        <v>2035</v>
      </c>
      <c r="C1740" t="s">
        <v>22</v>
      </c>
      <c r="D1740" t="s">
        <v>32</v>
      </c>
      <c r="E1740">
        <v>125.83</v>
      </c>
      <c r="F1740" s="8"/>
    </row>
    <row r="1741" spans="1:6" ht="15.75" hidden="1" thickBot="1" x14ac:dyDescent="0.3">
      <c r="A1741" t="s">
        <v>167</v>
      </c>
      <c r="B1741">
        <v>2035</v>
      </c>
      <c r="C1741" t="s">
        <v>23</v>
      </c>
      <c r="D1741" t="s">
        <v>32</v>
      </c>
      <c r="E1741">
        <v>50.51</v>
      </c>
      <c r="F1741" s="8"/>
    </row>
    <row r="1742" spans="1:6" ht="15.75" hidden="1" thickBot="1" x14ac:dyDescent="0.3">
      <c r="A1742" t="s">
        <v>167</v>
      </c>
      <c r="B1742">
        <v>2035</v>
      </c>
      <c r="C1742" t="s">
        <v>24</v>
      </c>
      <c r="D1742" t="s">
        <v>32</v>
      </c>
      <c r="E1742">
        <v>16.68</v>
      </c>
      <c r="F1742" s="8"/>
    </row>
    <row r="1743" spans="1:6" ht="15.75" hidden="1" thickBot="1" x14ac:dyDescent="0.3">
      <c r="A1743" t="s">
        <v>167</v>
      </c>
      <c r="B1743">
        <v>2035</v>
      </c>
      <c r="C1743" t="s">
        <v>25</v>
      </c>
      <c r="D1743" t="s">
        <v>32</v>
      </c>
      <c r="E1743">
        <v>4.0999999999999996</v>
      </c>
      <c r="F1743" s="8"/>
    </row>
    <row r="1744" spans="1:6" ht="15.75" hidden="1" thickBot="1" x14ac:dyDescent="0.3">
      <c r="A1744" t="s">
        <v>167</v>
      </c>
      <c r="B1744">
        <v>2035</v>
      </c>
      <c r="C1744" t="s">
        <v>26</v>
      </c>
      <c r="D1744" t="s">
        <v>32</v>
      </c>
      <c r="E1744">
        <v>0.85</v>
      </c>
      <c r="F1744" s="8"/>
    </row>
    <row r="1745" spans="1:6" ht="15.75" hidden="1" thickBot="1" x14ac:dyDescent="0.3">
      <c r="A1745" t="s">
        <v>167</v>
      </c>
      <c r="B1745">
        <v>2035</v>
      </c>
      <c r="C1745" t="s">
        <v>6</v>
      </c>
      <c r="D1745" t="s">
        <v>33</v>
      </c>
      <c r="E1745">
        <v>0</v>
      </c>
      <c r="F1745" s="8"/>
    </row>
    <row r="1746" spans="1:6" ht="15.75" hidden="1" thickBot="1" x14ac:dyDescent="0.3">
      <c r="A1746" t="s">
        <v>167</v>
      </c>
      <c r="B1746">
        <v>2035</v>
      </c>
      <c r="C1746" t="s">
        <v>7</v>
      </c>
      <c r="D1746" t="s">
        <v>33</v>
      </c>
      <c r="E1746">
        <v>0</v>
      </c>
      <c r="F1746" s="8"/>
    </row>
    <row r="1747" spans="1:6" ht="15.75" hidden="1" thickBot="1" x14ac:dyDescent="0.3">
      <c r="A1747" t="s">
        <v>167</v>
      </c>
      <c r="B1747">
        <v>2035</v>
      </c>
      <c r="C1747" t="s">
        <v>8</v>
      </c>
      <c r="D1747" t="s">
        <v>33</v>
      </c>
      <c r="E1747">
        <v>0</v>
      </c>
      <c r="F1747" s="8"/>
    </row>
    <row r="1748" spans="1:6" ht="15.75" hidden="1" thickBot="1" x14ac:dyDescent="0.3">
      <c r="A1748" t="s">
        <v>167</v>
      </c>
      <c r="B1748">
        <v>2035</v>
      </c>
      <c r="C1748" t="s">
        <v>9</v>
      </c>
      <c r="D1748" t="s">
        <v>33</v>
      </c>
      <c r="E1748">
        <v>251.42</v>
      </c>
      <c r="F1748" s="8"/>
    </row>
    <row r="1749" spans="1:6" ht="15.75" hidden="1" thickBot="1" x14ac:dyDescent="0.3">
      <c r="A1749" t="s">
        <v>167</v>
      </c>
      <c r="B1749">
        <v>2035</v>
      </c>
      <c r="C1749" t="s">
        <v>10</v>
      </c>
      <c r="D1749" t="s">
        <v>33</v>
      </c>
      <c r="E1749">
        <v>1421.96</v>
      </c>
      <c r="F1749" s="8"/>
    </row>
    <row r="1750" spans="1:6" ht="15.75" hidden="1" thickBot="1" x14ac:dyDescent="0.3">
      <c r="A1750" t="s">
        <v>167</v>
      </c>
      <c r="B1750">
        <v>2035</v>
      </c>
      <c r="C1750" t="s">
        <v>11</v>
      </c>
      <c r="D1750" t="s">
        <v>33</v>
      </c>
      <c r="E1750">
        <v>1740.19</v>
      </c>
      <c r="F1750" s="8"/>
    </row>
    <row r="1751" spans="1:6" ht="15.75" hidden="1" thickBot="1" x14ac:dyDescent="0.3">
      <c r="A1751" t="s">
        <v>167</v>
      </c>
      <c r="B1751">
        <v>2035</v>
      </c>
      <c r="C1751" t="s">
        <v>12</v>
      </c>
      <c r="D1751" t="s">
        <v>33</v>
      </c>
      <c r="E1751">
        <v>1580.3</v>
      </c>
      <c r="F1751" s="8"/>
    </row>
    <row r="1752" spans="1:6" ht="15.75" hidden="1" thickBot="1" x14ac:dyDescent="0.3">
      <c r="A1752" t="s">
        <v>167</v>
      </c>
      <c r="B1752">
        <v>2035</v>
      </c>
      <c r="C1752" t="s">
        <v>13</v>
      </c>
      <c r="D1752" t="s">
        <v>33</v>
      </c>
      <c r="E1752">
        <v>1429.41</v>
      </c>
      <c r="F1752" s="8"/>
    </row>
    <row r="1753" spans="1:6" ht="15.75" hidden="1" thickBot="1" x14ac:dyDescent="0.3">
      <c r="A1753" t="s">
        <v>167</v>
      </c>
      <c r="B1753">
        <v>2035</v>
      </c>
      <c r="C1753" t="s">
        <v>14</v>
      </c>
      <c r="D1753" t="s">
        <v>33</v>
      </c>
      <c r="E1753">
        <v>1283.55</v>
      </c>
      <c r="F1753" s="8"/>
    </row>
    <row r="1754" spans="1:6" ht="15.75" hidden="1" thickBot="1" x14ac:dyDescent="0.3">
      <c r="A1754" t="s">
        <v>167</v>
      </c>
      <c r="B1754">
        <v>2035</v>
      </c>
      <c r="C1754" t="s">
        <v>15</v>
      </c>
      <c r="D1754" t="s">
        <v>33</v>
      </c>
      <c r="E1754">
        <v>1092.79</v>
      </c>
      <c r="F1754" s="8"/>
    </row>
    <row r="1755" spans="1:6" ht="15.75" hidden="1" thickBot="1" x14ac:dyDescent="0.3">
      <c r="A1755" t="s">
        <v>167</v>
      </c>
      <c r="B1755">
        <v>2035</v>
      </c>
      <c r="C1755" t="s">
        <v>16</v>
      </c>
      <c r="D1755" t="s">
        <v>33</v>
      </c>
      <c r="E1755">
        <v>914.41</v>
      </c>
      <c r="F1755" s="8"/>
    </row>
    <row r="1756" spans="1:6" ht="15.75" hidden="1" thickBot="1" x14ac:dyDescent="0.3">
      <c r="A1756" t="s">
        <v>167</v>
      </c>
      <c r="B1756">
        <v>2035</v>
      </c>
      <c r="C1756" t="s">
        <v>17</v>
      </c>
      <c r="D1756" t="s">
        <v>33</v>
      </c>
      <c r="E1756">
        <v>744.44</v>
      </c>
      <c r="F1756" s="8"/>
    </row>
    <row r="1757" spans="1:6" ht="15.75" hidden="1" thickBot="1" x14ac:dyDescent="0.3">
      <c r="A1757" t="s">
        <v>167</v>
      </c>
      <c r="B1757">
        <v>2035</v>
      </c>
      <c r="C1757" t="s">
        <v>18</v>
      </c>
      <c r="D1757" t="s">
        <v>33</v>
      </c>
      <c r="E1757">
        <v>567.67999999999995</v>
      </c>
      <c r="F1757" s="8"/>
    </row>
    <row r="1758" spans="1:6" ht="15.75" hidden="1" thickBot="1" x14ac:dyDescent="0.3">
      <c r="A1758" t="s">
        <v>167</v>
      </c>
      <c r="B1758">
        <v>2035</v>
      </c>
      <c r="C1758" t="s">
        <v>19</v>
      </c>
      <c r="D1758" t="s">
        <v>33</v>
      </c>
      <c r="E1758">
        <v>482.57</v>
      </c>
      <c r="F1758" s="8"/>
    </row>
    <row r="1759" spans="1:6" ht="15.75" hidden="1" thickBot="1" x14ac:dyDescent="0.3">
      <c r="A1759" t="s">
        <v>167</v>
      </c>
      <c r="B1759">
        <v>2035</v>
      </c>
      <c r="C1759" t="s">
        <v>20</v>
      </c>
      <c r="D1759" t="s">
        <v>33</v>
      </c>
      <c r="E1759">
        <v>388.84</v>
      </c>
      <c r="F1759" s="8"/>
    </row>
    <row r="1760" spans="1:6" ht="15.75" hidden="1" thickBot="1" x14ac:dyDescent="0.3">
      <c r="A1760" t="s">
        <v>167</v>
      </c>
      <c r="B1760">
        <v>2035</v>
      </c>
      <c r="C1760" t="s">
        <v>21</v>
      </c>
      <c r="D1760" t="s">
        <v>33</v>
      </c>
      <c r="E1760">
        <v>274.27999999999997</v>
      </c>
      <c r="F1760" s="8"/>
    </row>
    <row r="1761" spans="1:37" ht="15.75" hidden="1" thickBot="1" x14ac:dyDescent="0.3">
      <c r="A1761" t="s">
        <v>167</v>
      </c>
      <c r="B1761">
        <v>2035</v>
      </c>
      <c r="C1761" t="s">
        <v>22</v>
      </c>
      <c r="D1761" t="s">
        <v>33</v>
      </c>
      <c r="E1761">
        <v>167.28</v>
      </c>
      <c r="F1761" s="8"/>
    </row>
    <row r="1762" spans="1:37" ht="15.75" hidden="1" thickBot="1" x14ac:dyDescent="0.3">
      <c r="A1762" t="s">
        <v>167</v>
      </c>
      <c r="B1762">
        <v>2035</v>
      </c>
      <c r="C1762" t="s">
        <v>23</v>
      </c>
      <c r="D1762" t="s">
        <v>33</v>
      </c>
      <c r="E1762">
        <v>72.06</v>
      </c>
      <c r="F1762" s="8"/>
    </row>
    <row r="1763" spans="1:37" ht="15.75" hidden="1" thickBot="1" x14ac:dyDescent="0.3">
      <c r="A1763" t="s">
        <v>167</v>
      </c>
      <c r="B1763">
        <v>2035</v>
      </c>
      <c r="C1763" t="s">
        <v>24</v>
      </c>
      <c r="D1763" t="s">
        <v>33</v>
      </c>
      <c r="E1763">
        <v>21.03</v>
      </c>
      <c r="F1763" s="8"/>
    </row>
    <row r="1764" spans="1:37" ht="15.75" hidden="1" thickBot="1" x14ac:dyDescent="0.3">
      <c r="A1764" t="s">
        <v>167</v>
      </c>
      <c r="B1764">
        <v>2035</v>
      </c>
      <c r="C1764" t="s">
        <v>25</v>
      </c>
      <c r="D1764" t="s">
        <v>33</v>
      </c>
      <c r="E1764">
        <v>4.3899999999999997</v>
      </c>
      <c r="F1764" s="8"/>
    </row>
    <row r="1765" spans="1:37" ht="15.75" hidden="1" thickBot="1" x14ac:dyDescent="0.3">
      <c r="A1765" t="s">
        <v>167</v>
      </c>
      <c r="B1765">
        <v>2035</v>
      </c>
      <c r="C1765" t="s">
        <v>26</v>
      </c>
      <c r="D1765" t="s">
        <v>33</v>
      </c>
      <c r="E1765">
        <v>0.72</v>
      </c>
      <c r="F1765" s="12"/>
    </row>
    <row r="1766" spans="1:37" ht="15.75" thickBot="1" x14ac:dyDescent="0.3">
      <c r="A1766" t="s">
        <v>167</v>
      </c>
      <c r="B1766">
        <v>2040</v>
      </c>
      <c r="C1766" t="s">
        <v>6</v>
      </c>
      <c r="D1766" t="s">
        <v>27</v>
      </c>
      <c r="E1766">
        <v>3928.06</v>
      </c>
      <c r="F1766" s="4">
        <f t="shared" ref="F1766" si="407">E1766+E1767+E1768+E1790+E1811+E1832+E1853+E1874+E1895</f>
        <v>16282.329999999998</v>
      </c>
      <c r="G1766" s="17">
        <f t="shared" ref="G1766:G1772" si="408">F1766/1000</f>
        <v>16.282329999999998</v>
      </c>
      <c r="H1766" s="18" t="s">
        <v>113</v>
      </c>
      <c r="I1766" s="17">
        <f t="shared" ref="I1766" si="409">E1766+E1767+E1768</f>
        <v>12064.099999999999</v>
      </c>
      <c r="J1766" s="19">
        <f t="shared" ref="J1766:J1772" si="410">I1766/1000</f>
        <v>12.064099999999998</v>
      </c>
      <c r="K1766" s="18" t="s">
        <v>93</v>
      </c>
      <c r="M1766" s="17">
        <f t="shared" ref="M1766" si="411">G1766</f>
        <v>16.282329999999998</v>
      </c>
      <c r="N1766" s="19">
        <f t="shared" ref="N1766" si="412">J1781+J1782+J1783</f>
        <v>2.7222799999999996</v>
      </c>
      <c r="O1766" s="19">
        <f t="shared" ref="O1766" si="413">J1784+J1785</f>
        <v>14.268120000000001</v>
      </c>
      <c r="P1766" s="19">
        <f t="shared" ref="P1766" si="414">J1786</f>
        <v>28.192319999999999</v>
      </c>
      <c r="Q1766" s="18">
        <f t="shared" ref="Q1766" si="415">O1766/N1766</f>
        <v>5.2412389614587784</v>
      </c>
      <c r="R1766" s="5">
        <f t="shared" ref="R1766" si="416">J1766</f>
        <v>12.064099999999998</v>
      </c>
      <c r="S1766" s="6">
        <f>J1767+J1768+J1769+J1774+J1775+J1776</f>
        <v>17.004539999999999</v>
      </c>
      <c r="T1766" s="6">
        <f>J1770+J1771+J1777+J1778</f>
        <v>32.39641000000001</v>
      </c>
      <c r="U1766" s="6"/>
      <c r="V1766" s="7">
        <f t="shared" ref="V1766" si="417">T1766/S1766</f>
        <v>1.9051623860451392</v>
      </c>
      <c r="W1766" s="5">
        <f>J1766</f>
        <v>12.064099999999998</v>
      </c>
      <c r="X1766" s="6">
        <f>J1767+J1768+J1769</f>
        <v>11.364710000000001</v>
      </c>
      <c r="Y1766" s="6">
        <f>J1770+J1771</f>
        <v>28.670190000000005</v>
      </c>
      <c r="Z1766" s="6">
        <f>J1772</f>
        <v>9.3660500000000013</v>
      </c>
      <c r="AA1766" s="7">
        <f>Y1766/X1766</f>
        <v>2.5227383716786442</v>
      </c>
      <c r="AB1766" s="5">
        <f>G1766</f>
        <v>16.282329999999998</v>
      </c>
      <c r="AC1766" s="6">
        <f>G1767+G1768+G1769</f>
        <v>9.2003799999999991</v>
      </c>
      <c r="AD1766" s="6">
        <f>G1770+G1771</f>
        <v>26.616289999999999</v>
      </c>
      <c r="AE1766" s="6">
        <f>G1772</f>
        <v>9.3660500000000013</v>
      </c>
      <c r="AF1766" s="7">
        <f>AD1766/AC1766</f>
        <v>2.8929555083594374</v>
      </c>
      <c r="AG1766" s="5">
        <f>G1766</f>
        <v>16.282329999999998</v>
      </c>
      <c r="AH1766" s="6">
        <f>G1767+G1768+G1769+G1770</f>
        <v>23.76437</v>
      </c>
      <c r="AI1766" s="6">
        <f>+G1771</f>
        <v>12.052299999999999</v>
      </c>
      <c r="AJ1766" s="6">
        <f>G1772</f>
        <v>9.3660500000000013</v>
      </c>
      <c r="AK1766" s="7">
        <f>AI1766/AH1766</f>
        <v>0.50715840562994097</v>
      </c>
    </row>
    <row r="1767" spans="1:37" ht="15.75" hidden="1" thickBot="1" x14ac:dyDescent="0.3">
      <c r="A1767" t="s">
        <v>167</v>
      </c>
      <c r="B1767">
        <v>2040</v>
      </c>
      <c r="C1767" t="s">
        <v>7</v>
      </c>
      <c r="D1767" t="s">
        <v>27</v>
      </c>
      <c r="E1767">
        <v>4005</v>
      </c>
      <c r="F1767" s="8">
        <f t="shared" ref="F1767" si="418">E1791+E1792+E1793+E1794+E1795+E1796+E1797+E1798+E1799+E1812+E1813+E1814+E1815+E1816+E1817+E1818+E1819+E1820</f>
        <v>1992.4200000000003</v>
      </c>
      <c r="G1767" s="5">
        <f t="shared" si="408"/>
        <v>1.9924200000000003</v>
      </c>
      <c r="H1767" s="7" t="s">
        <v>43</v>
      </c>
      <c r="I1767" s="5">
        <f t="shared" ref="I1767" si="419">E1790+E1791+E1792+E1793+E1794+E1795+E1796+E1797+E1798+E1799+E1811+E1812+E1813+E1814+E1815+E1816+E1817+E1818+E1819+E1820</f>
        <v>2043.6500000000003</v>
      </c>
      <c r="J1767" s="6">
        <f t="shared" si="410"/>
        <v>2.0436500000000004</v>
      </c>
      <c r="K1767" s="7" t="s">
        <v>43</v>
      </c>
      <c r="M1767" s="5"/>
      <c r="N1767" s="6"/>
      <c r="O1767" s="6"/>
      <c r="P1767" s="6"/>
      <c r="Q1767" s="7"/>
      <c r="R1767" s="5"/>
      <c r="S1767" s="6"/>
      <c r="T1767" s="6"/>
      <c r="U1767" s="6"/>
      <c r="V1767" s="6"/>
      <c r="W1767" s="5"/>
      <c r="X1767" s="6"/>
      <c r="Y1767" s="6"/>
      <c r="Z1767" s="6"/>
      <c r="AA1767" s="6"/>
      <c r="AB1767" s="5"/>
      <c r="AC1767" s="6"/>
      <c r="AD1767" s="6"/>
      <c r="AE1767" s="6"/>
      <c r="AF1767" s="6"/>
      <c r="AG1767" s="5"/>
      <c r="AH1767" s="6"/>
      <c r="AI1767" s="6"/>
      <c r="AJ1767" s="6"/>
      <c r="AK1767" s="7"/>
    </row>
    <row r="1768" spans="1:37" ht="15.75" hidden="1" thickBot="1" x14ac:dyDescent="0.3">
      <c r="A1768" t="s">
        <v>167</v>
      </c>
      <c r="B1768">
        <v>2040</v>
      </c>
      <c r="C1768" t="s">
        <v>8</v>
      </c>
      <c r="D1768" t="s">
        <v>27</v>
      </c>
      <c r="E1768">
        <v>4131.04</v>
      </c>
      <c r="F1768" s="8">
        <f t="shared" ref="F1768" si="420">E1833+E1834+E1835+E1836+E1837+E1838+E1839+E1840+E1841</f>
        <v>5046.4499999999989</v>
      </c>
      <c r="G1768" s="5">
        <f t="shared" si="408"/>
        <v>5.0464499999999992</v>
      </c>
      <c r="H1768" s="7" t="s">
        <v>30</v>
      </c>
      <c r="I1768" s="5">
        <f t="shared" ref="I1768" si="421">E1832+E1833+E1834+E1835+E1836+E1837+E1838+E1839+E1840+E1841</f>
        <v>5748.8899999999994</v>
      </c>
      <c r="J1768" s="6">
        <f t="shared" si="410"/>
        <v>5.7488899999999994</v>
      </c>
      <c r="K1768" s="7" t="s">
        <v>30</v>
      </c>
      <c r="M1768" s="5"/>
      <c r="N1768" s="6"/>
      <c r="O1768" s="6"/>
      <c r="P1768" s="6"/>
      <c r="Q1768" s="7"/>
      <c r="R1768" s="5"/>
      <c r="S1768" s="6"/>
      <c r="T1768" s="6"/>
      <c r="U1768" s="6"/>
      <c r="V1768" s="6"/>
      <c r="W1768" s="5"/>
      <c r="X1768" s="6"/>
      <c r="Y1768" s="6"/>
      <c r="Z1768" s="6"/>
      <c r="AA1768" s="6"/>
      <c r="AB1768" s="5"/>
      <c r="AC1768" s="6"/>
      <c r="AD1768" s="6"/>
      <c r="AE1768" s="6"/>
      <c r="AF1768" s="6"/>
      <c r="AG1768" s="5"/>
      <c r="AH1768" s="6"/>
      <c r="AI1768" s="6"/>
      <c r="AJ1768" s="6"/>
      <c r="AK1768" s="7"/>
    </row>
    <row r="1769" spans="1:37" ht="15.75" hidden="1" thickBot="1" x14ac:dyDescent="0.3">
      <c r="A1769" t="s">
        <v>167</v>
      </c>
      <c r="B1769">
        <v>2040</v>
      </c>
      <c r="C1769" t="s">
        <v>9</v>
      </c>
      <c r="D1769" t="s">
        <v>27</v>
      </c>
      <c r="E1769">
        <v>0</v>
      </c>
      <c r="F1769" s="8">
        <f t="shared" ref="F1769" si="422">E1854+E1855+E1856+E1857+E1858+E1859+E1860+E1861+E1862</f>
        <v>2161.5099999999998</v>
      </c>
      <c r="G1769" s="5">
        <f t="shared" si="408"/>
        <v>2.1615099999999998</v>
      </c>
      <c r="H1769" s="7" t="s">
        <v>44</v>
      </c>
      <c r="I1769" s="5">
        <f t="shared" ref="I1769" si="423">E1853+E1854+E1855+E1856+E1857+E1858+E1859+E1860+E1861+E1862</f>
        <v>3572.17</v>
      </c>
      <c r="J1769" s="6">
        <f t="shared" si="410"/>
        <v>3.5721700000000003</v>
      </c>
      <c r="K1769" s="7" t="s">
        <v>44</v>
      </c>
      <c r="M1769" s="5"/>
      <c r="N1769" s="6"/>
      <c r="O1769" s="6"/>
      <c r="P1769" s="6"/>
      <c r="Q1769" s="7"/>
      <c r="R1769" s="5"/>
      <c r="S1769" s="6"/>
      <c r="T1769" s="6"/>
      <c r="U1769" s="6"/>
      <c r="V1769" s="6"/>
      <c r="W1769" s="5"/>
      <c r="X1769" s="6"/>
      <c r="Y1769" s="6"/>
      <c r="Z1769" s="6"/>
      <c r="AA1769" s="6"/>
      <c r="AB1769" s="5"/>
      <c r="AC1769" s="6"/>
      <c r="AD1769" s="6"/>
      <c r="AE1769" s="6"/>
      <c r="AF1769" s="6"/>
      <c r="AG1769" s="5"/>
      <c r="AH1769" s="6"/>
      <c r="AI1769" s="6"/>
      <c r="AJ1769" s="6"/>
      <c r="AK1769" s="7"/>
    </row>
    <row r="1770" spans="1:37" ht="15.75" hidden="1" thickBot="1" x14ac:dyDescent="0.3">
      <c r="A1770" t="s">
        <v>167</v>
      </c>
      <c r="B1770">
        <v>2040</v>
      </c>
      <c r="C1770" t="s">
        <v>10</v>
      </c>
      <c r="D1770" t="s">
        <v>27</v>
      </c>
      <c r="E1770">
        <v>0</v>
      </c>
      <c r="F1770" s="8">
        <f t="shared" ref="F1770" si="424">+E1875+E1876+E1877+E1878+E1879+E1880+E1881+E1882+E1883</f>
        <v>14563.990000000002</v>
      </c>
      <c r="G1770" s="5">
        <f t="shared" si="408"/>
        <v>14.563990000000002</v>
      </c>
      <c r="H1770" s="7" t="s">
        <v>45</v>
      </c>
      <c r="I1770" s="5">
        <f t="shared" ref="I1770" si="425">E1874+E1875+E1876+E1877+E1878+E1879+E1880+E1881+E1882+E1883</f>
        <v>16355.210000000003</v>
      </c>
      <c r="J1770" s="6">
        <f t="shared" si="410"/>
        <v>16.355210000000003</v>
      </c>
      <c r="K1770" s="7" t="s">
        <v>45</v>
      </c>
      <c r="M1770" s="5"/>
      <c r="N1770" s="6"/>
      <c r="O1770" s="6"/>
      <c r="P1770" s="6"/>
      <c r="Q1770" s="7"/>
      <c r="R1770" s="5"/>
      <c r="S1770" s="6"/>
      <c r="T1770" s="6"/>
      <c r="U1770" s="6"/>
      <c r="V1770" s="6"/>
      <c r="W1770" s="5"/>
      <c r="X1770" s="6"/>
      <c r="Y1770" s="6"/>
      <c r="Z1770" s="6"/>
      <c r="AA1770" s="6"/>
      <c r="AB1770" s="5"/>
      <c r="AC1770" s="6"/>
      <c r="AD1770" s="6"/>
      <c r="AE1770" s="6"/>
      <c r="AF1770" s="6"/>
      <c r="AG1770" s="5"/>
      <c r="AH1770" s="6"/>
      <c r="AI1770" s="6"/>
      <c r="AJ1770" s="6"/>
      <c r="AK1770" s="7"/>
    </row>
    <row r="1771" spans="1:37" ht="15.75" hidden="1" thickBot="1" x14ac:dyDescent="0.3">
      <c r="A1771" t="s">
        <v>167</v>
      </c>
      <c r="B1771">
        <v>2040</v>
      </c>
      <c r="C1771" t="s">
        <v>11</v>
      </c>
      <c r="D1771" t="s">
        <v>27</v>
      </c>
      <c r="E1771">
        <v>0</v>
      </c>
      <c r="F1771" s="8">
        <f t="shared" ref="F1771" si="426">E1896+E1897+E1898+E1899+E1900+E1901+E1902+E1903+E1904</f>
        <v>12052.3</v>
      </c>
      <c r="G1771" s="5">
        <f t="shared" si="408"/>
        <v>12.052299999999999</v>
      </c>
      <c r="H1771" s="7" t="s">
        <v>46</v>
      </c>
      <c r="I1771" s="5">
        <f t="shared" ref="I1771" si="427">E1895+E1896+E1897+E1898+E1899+E1900+E1901+E1902+E1903+E1904</f>
        <v>12314.98</v>
      </c>
      <c r="J1771" s="6">
        <f t="shared" si="410"/>
        <v>12.31498</v>
      </c>
      <c r="K1771" s="7" t="s">
        <v>46</v>
      </c>
      <c r="M1771" s="5"/>
      <c r="N1771" s="6"/>
      <c r="O1771" s="6"/>
      <c r="P1771" s="6"/>
      <c r="Q1771" s="7"/>
      <c r="R1771" s="5"/>
      <c r="S1771" s="6"/>
      <c r="T1771" s="6"/>
      <c r="U1771" s="6"/>
      <c r="V1771" s="6"/>
      <c r="W1771" s="5"/>
      <c r="X1771" s="6"/>
      <c r="Y1771" s="6"/>
      <c r="Z1771" s="6"/>
      <c r="AA1771" s="6"/>
      <c r="AB1771" s="5"/>
      <c r="AC1771" s="6"/>
      <c r="AD1771" s="6"/>
      <c r="AE1771" s="6"/>
      <c r="AF1771" s="6"/>
      <c r="AG1771" s="5"/>
      <c r="AH1771" s="6"/>
      <c r="AI1771" s="6"/>
      <c r="AJ1771" s="6"/>
      <c r="AK1771" s="7"/>
    </row>
    <row r="1772" spans="1:37" ht="15.75" hidden="1" thickBot="1" x14ac:dyDescent="0.3">
      <c r="A1772" t="s">
        <v>167</v>
      </c>
      <c r="B1772">
        <v>2040</v>
      </c>
      <c r="C1772" t="s">
        <v>12</v>
      </c>
      <c r="D1772" t="s">
        <v>27</v>
      </c>
      <c r="E1772">
        <v>0</v>
      </c>
      <c r="F1772" s="8">
        <f t="shared" ref="F1772" si="428">E1800+E1801+E1802+E1803+E1804+E1805+E1806+E1807+E1821+E1822+E1823+E1824+E1825+E1826+E1827+E1828+E1842+E1843+E1844+E1845+E1846+E1847+E1848+E1849+E1863+E1864+E1865+E1866+E1867+E1868+E1869+E1870+E1884+E1885+E1886+E1887+E1888+E1889+E1890+E1891+E1905+E1906+E1907+E1908+E1909+E1910+E1911+E1912</f>
        <v>9366.0500000000011</v>
      </c>
      <c r="G1772" s="9">
        <f t="shared" si="408"/>
        <v>9.3660500000000013</v>
      </c>
      <c r="H1772" s="11" t="s">
        <v>114</v>
      </c>
      <c r="I1772" s="9">
        <f t="shared" ref="I1772" si="429">E1800+E1801+E1802+E1803+E1804+E1805+E1806+E1807+E1821+E1822+E1823+E1824+E1825+E1826+E1827+E1828+E1842+E1843+E1844+E1845+E1846+E1847+E1848+E1849+E1863+E1864+E1865+E1866+E1867+E1868+E1869+E1870+E1884+E1885+E1886+E1887+E1888+E1889+E1890+E1891+E1905+E1906+E1907+E1908+E1909+E1910+E1911+E1912</f>
        <v>9366.0500000000011</v>
      </c>
      <c r="J1772" s="10">
        <f t="shared" si="410"/>
        <v>9.3660500000000013</v>
      </c>
      <c r="K1772" s="11" t="s">
        <v>114</v>
      </c>
      <c r="M1772" s="9"/>
      <c r="N1772" s="10"/>
      <c r="O1772" s="10"/>
      <c r="P1772" s="10"/>
      <c r="Q1772" s="11"/>
      <c r="R1772" s="9"/>
      <c r="S1772" s="10"/>
      <c r="T1772" s="10"/>
      <c r="U1772" s="10"/>
      <c r="V1772" s="10"/>
      <c r="W1772" s="9"/>
      <c r="X1772" s="10"/>
      <c r="Y1772" s="10"/>
      <c r="Z1772" s="10"/>
      <c r="AA1772" s="10"/>
      <c r="AB1772" s="9"/>
      <c r="AC1772" s="10"/>
      <c r="AD1772" s="10"/>
      <c r="AE1772" s="10"/>
      <c r="AF1772" s="10"/>
      <c r="AG1772" s="9"/>
      <c r="AH1772" s="10"/>
      <c r="AI1772" s="10"/>
      <c r="AJ1772" s="10"/>
      <c r="AK1772" s="11"/>
    </row>
    <row r="1773" spans="1:37" ht="15.75" hidden="1" thickBot="1" x14ac:dyDescent="0.3">
      <c r="A1773" t="s">
        <v>167</v>
      </c>
      <c r="B1773">
        <v>2040</v>
      </c>
      <c r="C1773" t="s">
        <v>13</v>
      </c>
      <c r="D1773" t="s">
        <v>27</v>
      </c>
      <c r="E1773">
        <v>0</v>
      </c>
      <c r="F1773" s="8"/>
    </row>
    <row r="1774" spans="1:37" ht="15.75" hidden="1" thickBot="1" x14ac:dyDescent="0.3">
      <c r="A1774" t="s">
        <v>167</v>
      </c>
      <c r="B1774">
        <v>2040</v>
      </c>
      <c r="C1774" t="s">
        <v>14</v>
      </c>
      <c r="D1774" t="s">
        <v>27</v>
      </c>
      <c r="E1774">
        <v>0</v>
      </c>
      <c r="F1774" s="8"/>
      <c r="H1774" s="20" t="s">
        <v>62</v>
      </c>
      <c r="I1774" s="19">
        <f t="shared" ref="I1774" si="430">E1800+E1801+E1802+E1803+E1804+E1805+E1806+E1807+E1821+E1822+E1823+E1824+E1825+E1826+E1827+E1828</f>
        <v>2167.1000000000004</v>
      </c>
      <c r="J1774" s="19">
        <f t="shared" ref="J1774:J1778" si="431">I1774/1000</f>
        <v>2.1671000000000005</v>
      </c>
      <c r="K1774" s="18" t="s">
        <v>43</v>
      </c>
    </row>
    <row r="1775" spans="1:37" ht="15.75" hidden="1" thickBot="1" x14ac:dyDescent="0.3">
      <c r="A1775" t="s">
        <v>167</v>
      </c>
      <c r="B1775">
        <v>2040</v>
      </c>
      <c r="C1775" t="s">
        <v>15</v>
      </c>
      <c r="D1775" t="s">
        <v>27</v>
      </c>
      <c r="E1775">
        <v>0</v>
      </c>
      <c r="F1775" s="8"/>
      <c r="H1775" s="5"/>
      <c r="I1775" s="6">
        <f t="shared" ref="I1775" si="432">E1842+E1843+E1844+E1845+E1846+E1847+E1848+E1849</f>
        <v>2824.47</v>
      </c>
      <c r="J1775" s="6">
        <f t="shared" si="431"/>
        <v>2.8244699999999998</v>
      </c>
      <c r="K1775" s="7" t="s">
        <v>30</v>
      </c>
    </row>
    <row r="1776" spans="1:37" ht="15.75" hidden="1" thickBot="1" x14ac:dyDescent="0.3">
      <c r="A1776" t="s">
        <v>167</v>
      </c>
      <c r="B1776">
        <v>2040</v>
      </c>
      <c r="C1776" t="s">
        <v>16</v>
      </c>
      <c r="D1776" t="s">
        <v>27</v>
      </c>
      <c r="E1776">
        <v>0</v>
      </c>
      <c r="F1776" s="8"/>
      <c r="H1776" s="5"/>
      <c r="I1776" s="6">
        <f t="shared" ref="I1776" si="433">E1863+E1864+E1865+E1866+E1867+E1868+E1869+E1870</f>
        <v>648.2600000000001</v>
      </c>
      <c r="J1776" s="6">
        <f t="shared" si="431"/>
        <v>0.64826000000000006</v>
      </c>
      <c r="K1776" s="7" t="s">
        <v>44</v>
      </c>
    </row>
    <row r="1777" spans="1:11" ht="15.75" hidden="1" thickBot="1" x14ac:dyDescent="0.3">
      <c r="A1777" t="s">
        <v>167</v>
      </c>
      <c r="B1777">
        <v>2040</v>
      </c>
      <c r="C1777" t="s">
        <v>17</v>
      </c>
      <c r="D1777" t="s">
        <v>27</v>
      </c>
      <c r="E1777">
        <v>0</v>
      </c>
      <c r="F1777" s="8"/>
      <c r="H1777" s="5"/>
      <c r="I1777" s="6">
        <f t="shared" ref="I1777" si="434">E1884+E1885+E1886+E1887+E1888+E1889+E1890+E1891</f>
        <v>1973.8600000000001</v>
      </c>
      <c r="J1777" s="6">
        <f t="shared" si="431"/>
        <v>1.9738600000000002</v>
      </c>
      <c r="K1777" s="7" t="s">
        <v>45</v>
      </c>
    </row>
    <row r="1778" spans="1:11" ht="15.75" hidden="1" thickBot="1" x14ac:dyDescent="0.3">
      <c r="A1778" t="s">
        <v>167</v>
      </c>
      <c r="B1778">
        <v>2040</v>
      </c>
      <c r="C1778" t="s">
        <v>18</v>
      </c>
      <c r="D1778" t="s">
        <v>27</v>
      </c>
      <c r="E1778">
        <v>0</v>
      </c>
      <c r="F1778" s="8"/>
      <c r="H1778" s="9"/>
      <c r="I1778" s="10">
        <f t="shared" ref="I1778" si="435">E1905+E1906+E1907+E1908+E1909+E1910+E1911+E1912</f>
        <v>1752.3600000000001</v>
      </c>
      <c r="J1778" s="10">
        <f t="shared" si="431"/>
        <v>1.7523600000000001</v>
      </c>
      <c r="K1778" s="11" t="s">
        <v>46</v>
      </c>
    </row>
    <row r="1779" spans="1:11" ht="15.75" hidden="1" thickBot="1" x14ac:dyDescent="0.3">
      <c r="A1779" t="s">
        <v>167</v>
      </c>
      <c r="B1779">
        <v>2040</v>
      </c>
      <c r="C1779" t="s">
        <v>19</v>
      </c>
      <c r="D1779" t="s">
        <v>27</v>
      </c>
      <c r="E1779">
        <v>0</v>
      </c>
      <c r="F1779" s="8"/>
    </row>
    <row r="1780" spans="1:11" ht="15.75" hidden="1" thickBot="1" x14ac:dyDescent="0.3">
      <c r="A1780" t="s">
        <v>167</v>
      </c>
      <c r="B1780">
        <v>2040</v>
      </c>
      <c r="C1780" t="s">
        <v>20</v>
      </c>
      <c r="D1780" t="s">
        <v>27</v>
      </c>
      <c r="E1780">
        <v>0</v>
      </c>
      <c r="F1780" s="8"/>
    </row>
    <row r="1781" spans="1:11" ht="15.75" hidden="1" thickBot="1" x14ac:dyDescent="0.3">
      <c r="A1781" t="s">
        <v>167</v>
      </c>
      <c r="B1781">
        <v>2040</v>
      </c>
      <c r="C1781" t="s">
        <v>21</v>
      </c>
      <c r="D1781" t="s">
        <v>27</v>
      </c>
      <c r="E1781">
        <v>0</v>
      </c>
      <c r="F1781" s="8"/>
      <c r="H1781" s="20" t="s">
        <v>115</v>
      </c>
      <c r="I1781" s="19">
        <f t="shared" ref="I1781" si="436">SUM(E1791:E1794)+SUM(E1812:E1815)</f>
        <v>338.33000000000004</v>
      </c>
      <c r="J1781" s="19">
        <f t="shared" ref="J1781:J1786" si="437">I1781/1000</f>
        <v>0.33833000000000002</v>
      </c>
      <c r="K1781" s="18" t="s">
        <v>43</v>
      </c>
    </row>
    <row r="1782" spans="1:11" ht="15.75" hidden="1" thickBot="1" x14ac:dyDescent="0.3">
      <c r="A1782" t="s">
        <v>167</v>
      </c>
      <c r="B1782">
        <v>2040</v>
      </c>
      <c r="C1782" t="s">
        <v>22</v>
      </c>
      <c r="D1782" t="s">
        <v>27</v>
      </c>
      <c r="E1782">
        <v>0</v>
      </c>
      <c r="F1782" s="8"/>
      <c r="H1782" s="5"/>
      <c r="I1782" s="6">
        <f t="shared" ref="I1782" si="438">SUM(E1833:E1836)</f>
        <v>1662.85</v>
      </c>
      <c r="J1782" s="6">
        <f t="shared" si="437"/>
        <v>1.6628499999999999</v>
      </c>
      <c r="K1782" s="7" t="s">
        <v>30</v>
      </c>
    </row>
    <row r="1783" spans="1:11" ht="15.75" hidden="1" thickBot="1" x14ac:dyDescent="0.3">
      <c r="A1783" t="s">
        <v>167</v>
      </c>
      <c r="B1783">
        <v>2040</v>
      </c>
      <c r="C1783" t="s">
        <v>23</v>
      </c>
      <c r="D1783" t="s">
        <v>27</v>
      </c>
      <c r="E1783">
        <v>0</v>
      </c>
      <c r="F1783" s="8"/>
      <c r="H1783" s="5"/>
      <c r="I1783" s="6">
        <f t="shared" ref="I1783" si="439">SUM(E1854:E1857)</f>
        <v>721.09999999999991</v>
      </c>
      <c r="J1783" s="6">
        <f t="shared" si="437"/>
        <v>0.72109999999999996</v>
      </c>
      <c r="K1783" s="7" t="s">
        <v>44</v>
      </c>
    </row>
    <row r="1784" spans="1:11" ht="15.75" hidden="1" thickBot="1" x14ac:dyDescent="0.3">
      <c r="A1784" t="s">
        <v>167</v>
      </c>
      <c r="B1784">
        <v>2040</v>
      </c>
      <c r="C1784" t="s">
        <v>24</v>
      </c>
      <c r="D1784" t="s">
        <v>27</v>
      </c>
      <c r="E1784">
        <v>0</v>
      </c>
      <c r="F1784" s="8"/>
      <c r="H1784" s="5"/>
      <c r="I1784" s="6">
        <f t="shared" ref="I1784" si="440">SUM(E1875:E1878)</f>
        <v>7620.7300000000005</v>
      </c>
      <c r="J1784" s="6">
        <f t="shared" si="437"/>
        <v>7.6207300000000009</v>
      </c>
      <c r="K1784" s="7" t="s">
        <v>45</v>
      </c>
    </row>
    <row r="1785" spans="1:11" ht="15.75" hidden="1" thickBot="1" x14ac:dyDescent="0.3">
      <c r="A1785" t="s">
        <v>167</v>
      </c>
      <c r="B1785">
        <v>2040</v>
      </c>
      <c r="C1785" t="s">
        <v>25</v>
      </c>
      <c r="D1785" t="s">
        <v>27</v>
      </c>
      <c r="E1785">
        <v>0</v>
      </c>
      <c r="F1785" s="8"/>
      <c r="H1785" s="9"/>
      <c r="I1785" s="10">
        <f t="shared" ref="I1785" si="441">SUM(E1896:E1899)</f>
        <v>6647.39</v>
      </c>
      <c r="J1785" s="10">
        <f t="shared" si="437"/>
        <v>6.6473900000000006</v>
      </c>
      <c r="K1785" s="11" t="s">
        <v>46</v>
      </c>
    </row>
    <row r="1786" spans="1:11" ht="15.75" hidden="1" thickBot="1" x14ac:dyDescent="0.3">
      <c r="A1786" t="s">
        <v>167</v>
      </c>
      <c r="B1786">
        <v>2040</v>
      </c>
      <c r="C1786" t="s">
        <v>26</v>
      </c>
      <c r="D1786" t="s">
        <v>27</v>
      </c>
      <c r="E1786">
        <v>0</v>
      </c>
      <c r="F1786" s="8"/>
      <c r="I1786">
        <f t="shared" ref="I1786" si="442">SUM(E1795:E1807)+SUM(E1816:E1828)+SUM(E1837:E1849)+SUM(E1858:E1870)+SUM(E1879:E1891)+SUM(E1900:E1912)</f>
        <v>28192.32</v>
      </c>
      <c r="J1786" s="6">
        <f t="shared" si="437"/>
        <v>28.192319999999999</v>
      </c>
      <c r="K1786" s="6" t="s">
        <v>116</v>
      </c>
    </row>
    <row r="1787" spans="1:11" ht="15.75" hidden="1" thickBot="1" x14ac:dyDescent="0.3">
      <c r="A1787" t="s">
        <v>167</v>
      </c>
      <c r="B1787">
        <v>2040</v>
      </c>
      <c r="C1787" t="s">
        <v>6</v>
      </c>
      <c r="D1787" t="s">
        <v>28</v>
      </c>
      <c r="E1787">
        <v>0</v>
      </c>
      <c r="F1787" s="8"/>
    </row>
    <row r="1788" spans="1:11" ht="15.75" hidden="1" thickBot="1" x14ac:dyDescent="0.3">
      <c r="A1788" t="s">
        <v>167</v>
      </c>
      <c r="B1788">
        <v>2040</v>
      </c>
      <c r="C1788" t="s">
        <v>7</v>
      </c>
      <c r="D1788" t="s">
        <v>28</v>
      </c>
      <c r="E1788">
        <v>0</v>
      </c>
      <c r="F1788" s="8"/>
    </row>
    <row r="1789" spans="1:11" ht="15.75" hidden="1" thickBot="1" x14ac:dyDescent="0.3">
      <c r="A1789" t="s">
        <v>167</v>
      </c>
      <c r="B1789">
        <v>2040</v>
      </c>
      <c r="C1789" t="s">
        <v>8</v>
      </c>
      <c r="D1789" t="s">
        <v>28</v>
      </c>
      <c r="E1789">
        <v>0</v>
      </c>
      <c r="F1789" s="8"/>
    </row>
    <row r="1790" spans="1:11" ht="15.75" hidden="1" thickBot="1" x14ac:dyDescent="0.3">
      <c r="A1790" t="s">
        <v>167</v>
      </c>
      <c r="B1790">
        <v>2040</v>
      </c>
      <c r="C1790" t="s">
        <v>9</v>
      </c>
      <c r="D1790" t="s">
        <v>28</v>
      </c>
      <c r="E1790">
        <v>12.65</v>
      </c>
      <c r="F1790" s="8"/>
    </row>
    <row r="1791" spans="1:11" ht="15.75" hidden="1" thickBot="1" x14ac:dyDescent="0.3">
      <c r="A1791" t="s">
        <v>167</v>
      </c>
      <c r="B1791">
        <v>2040</v>
      </c>
      <c r="C1791" t="s">
        <v>10</v>
      </c>
      <c r="D1791" t="s">
        <v>28</v>
      </c>
      <c r="E1791">
        <v>16.48</v>
      </c>
      <c r="F1791" s="8"/>
    </row>
    <row r="1792" spans="1:11" ht="15.75" hidden="1" thickBot="1" x14ac:dyDescent="0.3">
      <c r="A1792" t="s">
        <v>167</v>
      </c>
      <c r="B1792">
        <v>2040</v>
      </c>
      <c r="C1792" t="s">
        <v>11</v>
      </c>
      <c r="D1792" t="s">
        <v>28</v>
      </c>
      <c r="E1792">
        <v>17.850000000000001</v>
      </c>
      <c r="F1792" s="8"/>
    </row>
    <row r="1793" spans="1:6" ht="15.75" hidden="1" thickBot="1" x14ac:dyDescent="0.3">
      <c r="A1793" t="s">
        <v>167</v>
      </c>
      <c r="B1793">
        <v>2040</v>
      </c>
      <c r="C1793" t="s">
        <v>12</v>
      </c>
      <c r="D1793" t="s">
        <v>28</v>
      </c>
      <c r="E1793">
        <v>27.23</v>
      </c>
      <c r="F1793" s="8"/>
    </row>
    <row r="1794" spans="1:6" ht="15.75" hidden="1" thickBot="1" x14ac:dyDescent="0.3">
      <c r="A1794" t="s">
        <v>167</v>
      </c>
      <c r="B1794">
        <v>2040</v>
      </c>
      <c r="C1794" t="s">
        <v>13</v>
      </c>
      <c r="D1794" t="s">
        <v>28</v>
      </c>
      <c r="E1794">
        <v>38.78</v>
      </c>
      <c r="F1794" s="8"/>
    </row>
    <row r="1795" spans="1:6" ht="15.75" hidden="1" thickBot="1" x14ac:dyDescent="0.3">
      <c r="A1795" t="s">
        <v>167</v>
      </c>
      <c r="B1795">
        <v>2040</v>
      </c>
      <c r="C1795" t="s">
        <v>14</v>
      </c>
      <c r="D1795" t="s">
        <v>28</v>
      </c>
      <c r="E1795">
        <v>54.47</v>
      </c>
      <c r="F1795" s="8"/>
    </row>
    <row r="1796" spans="1:6" ht="15.75" hidden="1" thickBot="1" x14ac:dyDescent="0.3">
      <c r="A1796" t="s">
        <v>167</v>
      </c>
      <c r="B1796">
        <v>2040</v>
      </c>
      <c r="C1796" t="s">
        <v>15</v>
      </c>
      <c r="D1796" t="s">
        <v>28</v>
      </c>
      <c r="E1796">
        <v>74.61</v>
      </c>
      <c r="F1796" s="8"/>
    </row>
    <row r="1797" spans="1:6" ht="15.75" hidden="1" thickBot="1" x14ac:dyDescent="0.3">
      <c r="A1797" t="s">
        <v>167</v>
      </c>
      <c r="B1797">
        <v>2040</v>
      </c>
      <c r="C1797" t="s">
        <v>16</v>
      </c>
      <c r="D1797" t="s">
        <v>28</v>
      </c>
      <c r="E1797">
        <v>94.98</v>
      </c>
      <c r="F1797" s="8"/>
    </row>
    <row r="1798" spans="1:6" ht="15.75" hidden="1" thickBot="1" x14ac:dyDescent="0.3">
      <c r="A1798" t="s">
        <v>167</v>
      </c>
      <c r="B1798">
        <v>2040</v>
      </c>
      <c r="C1798" t="s">
        <v>17</v>
      </c>
      <c r="D1798" t="s">
        <v>28</v>
      </c>
      <c r="E1798">
        <v>116.31</v>
      </c>
      <c r="F1798" s="8"/>
    </row>
    <row r="1799" spans="1:6" ht="15.75" hidden="1" thickBot="1" x14ac:dyDescent="0.3">
      <c r="A1799" t="s">
        <v>167</v>
      </c>
      <c r="B1799">
        <v>2040</v>
      </c>
      <c r="C1799" t="s">
        <v>18</v>
      </c>
      <c r="D1799" t="s">
        <v>28</v>
      </c>
      <c r="E1799">
        <v>135.18</v>
      </c>
      <c r="F1799" s="8"/>
    </row>
    <row r="1800" spans="1:6" ht="15.75" hidden="1" thickBot="1" x14ac:dyDescent="0.3">
      <c r="A1800" t="s">
        <v>167</v>
      </c>
      <c r="B1800">
        <v>2040</v>
      </c>
      <c r="C1800" t="s">
        <v>19</v>
      </c>
      <c r="D1800" t="s">
        <v>28</v>
      </c>
      <c r="E1800">
        <v>124.25</v>
      </c>
      <c r="F1800" s="8"/>
    </row>
    <row r="1801" spans="1:6" ht="15.75" hidden="1" thickBot="1" x14ac:dyDescent="0.3">
      <c r="A1801" t="s">
        <v>167</v>
      </c>
      <c r="B1801">
        <v>2040</v>
      </c>
      <c r="C1801" t="s">
        <v>20</v>
      </c>
      <c r="D1801" t="s">
        <v>28</v>
      </c>
      <c r="E1801">
        <v>130.22</v>
      </c>
      <c r="F1801" s="8"/>
    </row>
    <row r="1802" spans="1:6" ht="15.75" hidden="1" thickBot="1" x14ac:dyDescent="0.3">
      <c r="A1802" t="s">
        <v>167</v>
      </c>
      <c r="B1802">
        <v>2040</v>
      </c>
      <c r="C1802" t="s">
        <v>21</v>
      </c>
      <c r="D1802" t="s">
        <v>28</v>
      </c>
      <c r="E1802">
        <v>113.51</v>
      </c>
      <c r="F1802" s="8"/>
    </row>
    <row r="1803" spans="1:6" ht="15.75" hidden="1" thickBot="1" x14ac:dyDescent="0.3">
      <c r="A1803" t="s">
        <v>167</v>
      </c>
      <c r="B1803">
        <v>2040</v>
      </c>
      <c r="C1803" t="s">
        <v>22</v>
      </c>
      <c r="D1803" t="s">
        <v>28</v>
      </c>
      <c r="E1803">
        <v>93.22</v>
      </c>
      <c r="F1803" s="8"/>
    </row>
    <row r="1804" spans="1:6" ht="15.75" hidden="1" thickBot="1" x14ac:dyDescent="0.3">
      <c r="A1804" t="s">
        <v>167</v>
      </c>
      <c r="B1804">
        <v>2040</v>
      </c>
      <c r="C1804" t="s">
        <v>23</v>
      </c>
      <c r="D1804" t="s">
        <v>28</v>
      </c>
      <c r="E1804">
        <v>64.099999999999994</v>
      </c>
      <c r="F1804" s="8"/>
    </row>
    <row r="1805" spans="1:6" ht="15.75" hidden="1" thickBot="1" x14ac:dyDescent="0.3">
      <c r="A1805" t="s">
        <v>167</v>
      </c>
      <c r="B1805">
        <v>2040</v>
      </c>
      <c r="C1805" t="s">
        <v>24</v>
      </c>
      <c r="D1805" t="s">
        <v>28</v>
      </c>
      <c r="E1805">
        <v>33.47</v>
      </c>
      <c r="F1805" s="8"/>
    </row>
    <row r="1806" spans="1:6" ht="15.75" hidden="1" thickBot="1" x14ac:dyDescent="0.3">
      <c r="A1806" t="s">
        <v>167</v>
      </c>
      <c r="B1806">
        <v>2040</v>
      </c>
      <c r="C1806" t="s">
        <v>25</v>
      </c>
      <c r="D1806" t="s">
        <v>28</v>
      </c>
      <c r="E1806">
        <v>12.47</v>
      </c>
      <c r="F1806" s="8"/>
    </row>
    <row r="1807" spans="1:6" ht="15.75" hidden="1" thickBot="1" x14ac:dyDescent="0.3">
      <c r="A1807" t="s">
        <v>167</v>
      </c>
      <c r="B1807">
        <v>2040</v>
      </c>
      <c r="C1807" t="s">
        <v>26</v>
      </c>
      <c r="D1807" t="s">
        <v>28</v>
      </c>
      <c r="E1807">
        <v>4.08</v>
      </c>
      <c r="F1807" s="8"/>
    </row>
    <row r="1808" spans="1:6" ht="15.75" hidden="1" thickBot="1" x14ac:dyDescent="0.3">
      <c r="A1808" t="s">
        <v>167</v>
      </c>
      <c r="B1808">
        <v>2040</v>
      </c>
      <c r="C1808" t="s">
        <v>6</v>
      </c>
      <c r="D1808" t="s">
        <v>29</v>
      </c>
      <c r="E1808">
        <v>0</v>
      </c>
      <c r="F1808" s="8"/>
    </row>
    <row r="1809" spans="1:6" ht="15.75" hidden="1" thickBot="1" x14ac:dyDescent="0.3">
      <c r="A1809" t="s">
        <v>167</v>
      </c>
      <c r="B1809">
        <v>2040</v>
      </c>
      <c r="C1809" t="s">
        <v>7</v>
      </c>
      <c r="D1809" t="s">
        <v>29</v>
      </c>
      <c r="E1809">
        <v>0</v>
      </c>
      <c r="F1809" s="8"/>
    </row>
    <row r="1810" spans="1:6" ht="15.75" hidden="1" thickBot="1" x14ac:dyDescent="0.3">
      <c r="A1810" t="s">
        <v>167</v>
      </c>
      <c r="B1810">
        <v>2040</v>
      </c>
      <c r="C1810" t="s">
        <v>8</v>
      </c>
      <c r="D1810" t="s">
        <v>29</v>
      </c>
      <c r="E1810">
        <v>0</v>
      </c>
      <c r="F1810" s="8"/>
    </row>
    <row r="1811" spans="1:6" ht="15.75" hidden="1" thickBot="1" x14ac:dyDescent="0.3">
      <c r="A1811" t="s">
        <v>167</v>
      </c>
      <c r="B1811">
        <v>2040</v>
      </c>
      <c r="C1811" t="s">
        <v>9</v>
      </c>
      <c r="D1811" t="s">
        <v>29</v>
      </c>
      <c r="E1811">
        <v>38.58</v>
      </c>
      <c r="F1811" s="8"/>
    </row>
    <row r="1812" spans="1:6" ht="15.75" hidden="1" thickBot="1" x14ac:dyDescent="0.3">
      <c r="A1812" t="s">
        <v>167</v>
      </c>
      <c r="B1812">
        <v>2040</v>
      </c>
      <c r="C1812" t="s">
        <v>10</v>
      </c>
      <c r="D1812" t="s">
        <v>29</v>
      </c>
      <c r="E1812">
        <v>32.64</v>
      </c>
      <c r="F1812" s="8"/>
    </row>
    <row r="1813" spans="1:6" ht="15.75" hidden="1" thickBot="1" x14ac:dyDescent="0.3">
      <c r="A1813" t="s">
        <v>167</v>
      </c>
      <c r="B1813">
        <v>2040</v>
      </c>
      <c r="C1813" t="s">
        <v>11</v>
      </c>
      <c r="D1813" t="s">
        <v>29</v>
      </c>
      <c r="E1813">
        <v>44.46</v>
      </c>
      <c r="F1813" s="8"/>
    </row>
    <row r="1814" spans="1:6" ht="15.75" hidden="1" thickBot="1" x14ac:dyDescent="0.3">
      <c r="A1814" t="s">
        <v>167</v>
      </c>
      <c r="B1814">
        <v>2040</v>
      </c>
      <c r="C1814" t="s">
        <v>12</v>
      </c>
      <c r="D1814" t="s">
        <v>29</v>
      </c>
      <c r="E1814">
        <v>66.209999999999994</v>
      </c>
      <c r="F1814" s="8"/>
    </row>
    <row r="1815" spans="1:6" ht="15.75" hidden="1" thickBot="1" x14ac:dyDescent="0.3">
      <c r="A1815" t="s">
        <v>167</v>
      </c>
      <c r="B1815">
        <v>2040</v>
      </c>
      <c r="C1815" t="s">
        <v>13</v>
      </c>
      <c r="D1815" t="s">
        <v>29</v>
      </c>
      <c r="E1815">
        <v>94.68</v>
      </c>
      <c r="F1815" s="8"/>
    </row>
    <row r="1816" spans="1:6" ht="15.75" hidden="1" thickBot="1" x14ac:dyDescent="0.3">
      <c r="A1816" t="s">
        <v>167</v>
      </c>
      <c r="B1816">
        <v>2040</v>
      </c>
      <c r="C1816" t="s">
        <v>14</v>
      </c>
      <c r="D1816" t="s">
        <v>29</v>
      </c>
      <c r="E1816">
        <v>133.51</v>
      </c>
      <c r="F1816" s="8"/>
    </row>
    <row r="1817" spans="1:6" ht="15.75" hidden="1" thickBot="1" x14ac:dyDescent="0.3">
      <c r="A1817" t="s">
        <v>167</v>
      </c>
      <c r="B1817">
        <v>2040</v>
      </c>
      <c r="C1817" t="s">
        <v>15</v>
      </c>
      <c r="D1817" t="s">
        <v>29</v>
      </c>
      <c r="E1817">
        <v>183.56</v>
      </c>
      <c r="F1817" s="8"/>
    </row>
    <row r="1818" spans="1:6" ht="15.75" hidden="1" thickBot="1" x14ac:dyDescent="0.3">
      <c r="A1818" t="s">
        <v>167</v>
      </c>
      <c r="B1818">
        <v>2040</v>
      </c>
      <c r="C1818" t="s">
        <v>16</v>
      </c>
      <c r="D1818" t="s">
        <v>29</v>
      </c>
      <c r="E1818">
        <v>234.69</v>
      </c>
      <c r="F1818" s="8"/>
    </row>
    <row r="1819" spans="1:6" ht="15.75" hidden="1" thickBot="1" x14ac:dyDescent="0.3">
      <c r="A1819" t="s">
        <v>167</v>
      </c>
      <c r="B1819">
        <v>2040</v>
      </c>
      <c r="C1819" t="s">
        <v>17</v>
      </c>
      <c r="D1819" t="s">
        <v>29</v>
      </c>
      <c r="E1819">
        <v>288.87</v>
      </c>
      <c r="F1819" s="8"/>
    </row>
    <row r="1820" spans="1:6" ht="15.75" hidden="1" thickBot="1" x14ac:dyDescent="0.3">
      <c r="A1820" t="s">
        <v>167</v>
      </c>
      <c r="B1820">
        <v>2040</v>
      </c>
      <c r="C1820" t="s">
        <v>18</v>
      </c>
      <c r="D1820" t="s">
        <v>29</v>
      </c>
      <c r="E1820">
        <v>337.91</v>
      </c>
      <c r="F1820" s="8"/>
    </row>
    <row r="1821" spans="1:6" ht="15.75" hidden="1" thickBot="1" x14ac:dyDescent="0.3">
      <c r="A1821" t="s">
        <v>167</v>
      </c>
      <c r="B1821">
        <v>2040</v>
      </c>
      <c r="C1821" t="s">
        <v>19</v>
      </c>
      <c r="D1821" t="s">
        <v>29</v>
      </c>
      <c r="E1821">
        <v>381.46</v>
      </c>
      <c r="F1821" s="8"/>
    </row>
    <row r="1822" spans="1:6" ht="15.75" hidden="1" thickBot="1" x14ac:dyDescent="0.3">
      <c r="A1822" t="s">
        <v>167</v>
      </c>
      <c r="B1822">
        <v>2040</v>
      </c>
      <c r="C1822" t="s">
        <v>20</v>
      </c>
      <c r="D1822" t="s">
        <v>29</v>
      </c>
      <c r="E1822">
        <v>382.65</v>
      </c>
      <c r="F1822" s="8"/>
    </row>
    <row r="1823" spans="1:6" ht="15.75" hidden="1" thickBot="1" x14ac:dyDescent="0.3">
      <c r="A1823" t="s">
        <v>167</v>
      </c>
      <c r="B1823">
        <v>2040</v>
      </c>
      <c r="C1823" t="s">
        <v>21</v>
      </c>
      <c r="D1823" t="s">
        <v>29</v>
      </c>
      <c r="E1823">
        <v>316.91000000000003</v>
      </c>
      <c r="F1823" s="8"/>
    </row>
    <row r="1824" spans="1:6" ht="15.75" hidden="1" thickBot="1" x14ac:dyDescent="0.3">
      <c r="A1824" t="s">
        <v>167</v>
      </c>
      <c r="B1824">
        <v>2040</v>
      </c>
      <c r="C1824" t="s">
        <v>22</v>
      </c>
      <c r="D1824" t="s">
        <v>29</v>
      </c>
      <c r="E1824">
        <v>240.09</v>
      </c>
      <c r="F1824" s="8"/>
    </row>
    <row r="1825" spans="1:6" ht="15.75" hidden="1" thickBot="1" x14ac:dyDescent="0.3">
      <c r="A1825" t="s">
        <v>167</v>
      </c>
      <c r="B1825">
        <v>2040</v>
      </c>
      <c r="C1825" t="s">
        <v>23</v>
      </c>
      <c r="D1825" t="s">
        <v>29</v>
      </c>
      <c r="E1825">
        <v>161.69999999999999</v>
      </c>
      <c r="F1825" s="8"/>
    </row>
    <row r="1826" spans="1:6" ht="15.75" hidden="1" thickBot="1" x14ac:dyDescent="0.3">
      <c r="A1826" t="s">
        <v>167</v>
      </c>
      <c r="B1826">
        <v>2040</v>
      </c>
      <c r="C1826" t="s">
        <v>24</v>
      </c>
      <c r="D1826" t="s">
        <v>29</v>
      </c>
      <c r="E1826">
        <v>77.760000000000005</v>
      </c>
      <c r="F1826" s="8"/>
    </row>
    <row r="1827" spans="1:6" ht="15.75" hidden="1" thickBot="1" x14ac:dyDescent="0.3">
      <c r="A1827" t="s">
        <v>167</v>
      </c>
      <c r="B1827">
        <v>2040</v>
      </c>
      <c r="C1827" t="s">
        <v>25</v>
      </c>
      <c r="D1827" t="s">
        <v>29</v>
      </c>
      <c r="E1827">
        <v>24.95</v>
      </c>
      <c r="F1827" s="8"/>
    </row>
    <row r="1828" spans="1:6" ht="15.75" hidden="1" thickBot="1" x14ac:dyDescent="0.3">
      <c r="A1828" t="s">
        <v>167</v>
      </c>
      <c r="B1828">
        <v>2040</v>
      </c>
      <c r="C1828" t="s">
        <v>26</v>
      </c>
      <c r="D1828" t="s">
        <v>29</v>
      </c>
      <c r="E1828">
        <v>6.26</v>
      </c>
      <c r="F1828" s="8"/>
    </row>
    <row r="1829" spans="1:6" ht="15.75" hidden="1" thickBot="1" x14ac:dyDescent="0.3">
      <c r="A1829" t="s">
        <v>167</v>
      </c>
      <c r="B1829">
        <v>2040</v>
      </c>
      <c r="C1829" t="s">
        <v>6</v>
      </c>
      <c r="D1829" t="s">
        <v>30</v>
      </c>
      <c r="E1829">
        <v>0</v>
      </c>
      <c r="F1829" s="8"/>
    </row>
    <row r="1830" spans="1:6" ht="15.75" hidden="1" thickBot="1" x14ac:dyDescent="0.3">
      <c r="A1830" t="s">
        <v>167</v>
      </c>
      <c r="B1830">
        <v>2040</v>
      </c>
      <c r="C1830" t="s">
        <v>7</v>
      </c>
      <c r="D1830" t="s">
        <v>30</v>
      </c>
      <c r="E1830">
        <v>0</v>
      </c>
      <c r="F1830" s="8"/>
    </row>
    <row r="1831" spans="1:6" ht="15.75" hidden="1" thickBot="1" x14ac:dyDescent="0.3">
      <c r="A1831" t="s">
        <v>167</v>
      </c>
      <c r="B1831">
        <v>2040</v>
      </c>
      <c r="C1831" t="s">
        <v>8</v>
      </c>
      <c r="D1831" t="s">
        <v>30</v>
      </c>
      <c r="E1831">
        <v>0</v>
      </c>
      <c r="F1831" s="8"/>
    </row>
    <row r="1832" spans="1:6" ht="15.75" hidden="1" thickBot="1" x14ac:dyDescent="0.3">
      <c r="A1832" t="s">
        <v>167</v>
      </c>
      <c r="B1832">
        <v>2040</v>
      </c>
      <c r="C1832" t="s">
        <v>9</v>
      </c>
      <c r="D1832" t="s">
        <v>30</v>
      </c>
      <c r="E1832">
        <v>702.44</v>
      </c>
      <c r="F1832" s="8"/>
    </row>
    <row r="1833" spans="1:6" ht="15.75" hidden="1" thickBot="1" x14ac:dyDescent="0.3">
      <c r="A1833" t="s">
        <v>167</v>
      </c>
      <c r="B1833">
        <v>2040</v>
      </c>
      <c r="C1833" t="s">
        <v>10</v>
      </c>
      <c r="D1833" t="s">
        <v>30</v>
      </c>
      <c r="E1833">
        <v>313.58</v>
      </c>
      <c r="F1833" s="8"/>
    </row>
    <row r="1834" spans="1:6" ht="15.75" hidden="1" thickBot="1" x14ac:dyDescent="0.3">
      <c r="A1834" t="s">
        <v>167</v>
      </c>
      <c r="B1834">
        <v>2040</v>
      </c>
      <c r="C1834" t="s">
        <v>11</v>
      </c>
      <c r="D1834" t="s">
        <v>30</v>
      </c>
      <c r="E1834">
        <v>394.48</v>
      </c>
      <c r="F1834" s="8"/>
    </row>
    <row r="1835" spans="1:6" ht="15.75" hidden="1" thickBot="1" x14ac:dyDescent="0.3">
      <c r="A1835" t="s">
        <v>167</v>
      </c>
      <c r="B1835">
        <v>2040</v>
      </c>
      <c r="C1835" t="s">
        <v>12</v>
      </c>
      <c r="D1835" t="s">
        <v>30</v>
      </c>
      <c r="E1835">
        <v>441.56</v>
      </c>
      <c r="F1835" s="8"/>
    </row>
    <row r="1836" spans="1:6" ht="15.75" hidden="1" thickBot="1" x14ac:dyDescent="0.3">
      <c r="A1836" t="s">
        <v>167</v>
      </c>
      <c r="B1836">
        <v>2040</v>
      </c>
      <c r="C1836" t="s">
        <v>13</v>
      </c>
      <c r="D1836" t="s">
        <v>30</v>
      </c>
      <c r="E1836">
        <v>513.23</v>
      </c>
      <c r="F1836" s="8"/>
    </row>
    <row r="1837" spans="1:6" ht="15.75" hidden="1" thickBot="1" x14ac:dyDescent="0.3">
      <c r="A1837" t="s">
        <v>167</v>
      </c>
      <c r="B1837">
        <v>2040</v>
      </c>
      <c r="C1837" t="s">
        <v>14</v>
      </c>
      <c r="D1837" t="s">
        <v>30</v>
      </c>
      <c r="E1837">
        <v>591.55999999999995</v>
      </c>
      <c r="F1837" s="8"/>
    </row>
    <row r="1838" spans="1:6" ht="15.75" hidden="1" thickBot="1" x14ac:dyDescent="0.3">
      <c r="A1838" t="s">
        <v>167</v>
      </c>
      <c r="B1838">
        <v>2040</v>
      </c>
      <c r="C1838" t="s">
        <v>15</v>
      </c>
      <c r="D1838" t="s">
        <v>30</v>
      </c>
      <c r="E1838">
        <v>668.21</v>
      </c>
      <c r="F1838" s="8"/>
    </row>
    <row r="1839" spans="1:6" ht="15.75" hidden="1" thickBot="1" x14ac:dyDescent="0.3">
      <c r="A1839" t="s">
        <v>167</v>
      </c>
      <c r="B1839">
        <v>2040</v>
      </c>
      <c r="C1839" t="s">
        <v>16</v>
      </c>
      <c r="D1839" t="s">
        <v>30</v>
      </c>
      <c r="E1839">
        <v>705.06</v>
      </c>
      <c r="F1839" s="8"/>
    </row>
    <row r="1840" spans="1:6" ht="15.75" hidden="1" thickBot="1" x14ac:dyDescent="0.3">
      <c r="A1840" t="s">
        <v>167</v>
      </c>
      <c r="B1840">
        <v>2040</v>
      </c>
      <c r="C1840" t="s">
        <v>17</v>
      </c>
      <c r="D1840" t="s">
        <v>30</v>
      </c>
      <c r="E1840">
        <v>719.04</v>
      </c>
      <c r="F1840" s="8"/>
    </row>
    <row r="1841" spans="1:6" ht="15.75" hidden="1" thickBot="1" x14ac:dyDescent="0.3">
      <c r="A1841" t="s">
        <v>167</v>
      </c>
      <c r="B1841">
        <v>2040</v>
      </c>
      <c r="C1841" t="s">
        <v>18</v>
      </c>
      <c r="D1841" t="s">
        <v>30</v>
      </c>
      <c r="E1841">
        <v>699.73</v>
      </c>
      <c r="F1841" s="8"/>
    </row>
    <row r="1842" spans="1:6" ht="15.75" hidden="1" thickBot="1" x14ac:dyDescent="0.3">
      <c r="A1842" t="s">
        <v>167</v>
      </c>
      <c r="B1842">
        <v>2040</v>
      </c>
      <c r="C1842" t="s">
        <v>19</v>
      </c>
      <c r="D1842" t="s">
        <v>30</v>
      </c>
      <c r="E1842">
        <v>773.75</v>
      </c>
      <c r="F1842" s="8"/>
    </row>
    <row r="1843" spans="1:6" ht="15.75" hidden="1" thickBot="1" x14ac:dyDescent="0.3">
      <c r="A1843" t="s">
        <v>167</v>
      </c>
      <c r="B1843">
        <v>2040</v>
      </c>
      <c r="C1843" t="s">
        <v>20</v>
      </c>
      <c r="D1843" t="s">
        <v>30</v>
      </c>
      <c r="E1843">
        <v>764.26</v>
      </c>
      <c r="F1843" s="8"/>
    </row>
    <row r="1844" spans="1:6" ht="15.75" hidden="1" thickBot="1" x14ac:dyDescent="0.3">
      <c r="A1844" t="s">
        <v>167</v>
      </c>
      <c r="B1844">
        <v>2040</v>
      </c>
      <c r="C1844" t="s">
        <v>21</v>
      </c>
      <c r="D1844" t="s">
        <v>30</v>
      </c>
      <c r="E1844">
        <v>596.08000000000004</v>
      </c>
      <c r="F1844" s="8"/>
    </row>
    <row r="1845" spans="1:6" ht="15.75" hidden="1" thickBot="1" x14ac:dyDescent="0.3">
      <c r="A1845" t="s">
        <v>167</v>
      </c>
      <c r="B1845">
        <v>2040</v>
      </c>
      <c r="C1845" t="s">
        <v>22</v>
      </c>
      <c r="D1845" t="s">
        <v>30</v>
      </c>
      <c r="E1845">
        <v>374.18</v>
      </c>
      <c r="F1845" s="8"/>
    </row>
    <row r="1846" spans="1:6" ht="15.75" hidden="1" thickBot="1" x14ac:dyDescent="0.3">
      <c r="A1846" t="s">
        <v>167</v>
      </c>
      <c r="B1846">
        <v>2040</v>
      </c>
      <c r="C1846" t="s">
        <v>23</v>
      </c>
      <c r="D1846" t="s">
        <v>30</v>
      </c>
      <c r="E1846">
        <v>206.36</v>
      </c>
      <c r="F1846" s="8"/>
    </row>
    <row r="1847" spans="1:6" ht="15.75" hidden="1" thickBot="1" x14ac:dyDescent="0.3">
      <c r="A1847" t="s">
        <v>167</v>
      </c>
      <c r="B1847">
        <v>2040</v>
      </c>
      <c r="C1847" t="s">
        <v>24</v>
      </c>
      <c r="D1847" t="s">
        <v>30</v>
      </c>
      <c r="E1847">
        <v>82.38</v>
      </c>
      <c r="F1847" s="8"/>
    </row>
    <row r="1848" spans="1:6" ht="15.75" hidden="1" thickBot="1" x14ac:dyDescent="0.3">
      <c r="A1848" t="s">
        <v>167</v>
      </c>
      <c r="B1848">
        <v>2040</v>
      </c>
      <c r="C1848" t="s">
        <v>25</v>
      </c>
      <c r="D1848" t="s">
        <v>30</v>
      </c>
      <c r="E1848">
        <v>22.22</v>
      </c>
      <c r="F1848" s="8"/>
    </row>
    <row r="1849" spans="1:6" ht="15.75" hidden="1" thickBot="1" x14ac:dyDescent="0.3">
      <c r="A1849" t="s">
        <v>167</v>
      </c>
      <c r="B1849">
        <v>2040</v>
      </c>
      <c r="C1849" t="s">
        <v>26</v>
      </c>
      <c r="D1849" t="s">
        <v>30</v>
      </c>
      <c r="E1849">
        <v>5.24</v>
      </c>
      <c r="F1849" s="8"/>
    </row>
    <row r="1850" spans="1:6" ht="15.75" hidden="1" thickBot="1" x14ac:dyDescent="0.3">
      <c r="A1850" t="s">
        <v>167</v>
      </c>
      <c r="B1850">
        <v>2040</v>
      </c>
      <c r="C1850" t="s">
        <v>6</v>
      </c>
      <c r="D1850" t="s">
        <v>31</v>
      </c>
      <c r="E1850">
        <v>0</v>
      </c>
      <c r="F1850" s="8"/>
    </row>
    <row r="1851" spans="1:6" ht="15.75" hidden="1" thickBot="1" x14ac:dyDescent="0.3">
      <c r="A1851" t="s">
        <v>167</v>
      </c>
      <c r="B1851">
        <v>2040</v>
      </c>
      <c r="C1851" t="s">
        <v>7</v>
      </c>
      <c r="D1851" t="s">
        <v>31</v>
      </c>
      <c r="E1851">
        <v>0</v>
      </c>
      <c r="F1851" s="8"/>
    </row>
    <row r="1852" spans="1:6" ht="15.75" hidden="1" thickBot="1" x14ac:dyDescent="0.3">
      <c r="A1852" t="s">
        <v>167</v>
      </c>
      <c r="B1852">
        <v>2040</v>
      </c>
      <c r="C1852" t="s">
        <v>8</v>
      </c>
      <c r="D1852" t="s">
        <v>31</v>
      </c>
      <c r="E1852">
        <v>0</v>
      </c>
      <c r="F1852" s="8"/>
    </row>
    <row r="1853" spans="1:6" ht="15.75" hidden="1" thickBot="1" x14ac:dyDescent="0.3">
      <c r="A1853" t="s">
        <v>167</v>
      </c>
      <c r="B1853">
        <v>2040</v>
      </c>
      <c r="C1853" t="s">
        <v>9</v>
      </c>
      <c r="D1853" t="s">
        <v>31</v>
      </c>
      <c r="E1853">
        <v>1410.66</v>
      </c>
      <c r="F1853" s="8"/>
    </row>
    <row r="1854" spans="1:6" ht="15.75" hidden="1" thickBot="1" x14ac:dyDescent="0.3">
      <c r="A1854" t="s">
        <v>167</v>
      </c>
      <c r="B1854">
        <v>2040</v>
      </c>
      <c r="C1854" t="s">
        <v>10</v>
      </c>
      <c r="D1854" t="s">
        <v>31</v>
      </c>
      <c r="E1854">
        <v>210.44</v>
      </c>
      <c r="F1854" s="8"/>
    </row>
    <row r="1855" spans="1:6" ht="15.75" hidden="1" thickBot="1" x14ac:dyDescent="0.3">
      <c r="A1855" t="s">
        <v>167</v>
      </c>
      <c r="B1855">
        <v>2040</v>
      </c>
      <c r="C1855" t="s">
        <v>11</v>
      </c>
      <c r="D1855" t="s">
        <v>31</v>
      </c>
      <c r="E1855">
        <v>111.1</v>
      </c>
      <c r="F1855" s="8"/>
    </row>
    <row r="1856" spans="1:6" ht="15.75" hidden="1" thickBot="1" x14ac:dyDescent="0.3">
      <c r="A1856" t="s">
        <v>167</v>
      </c>
      <c r="B1856">
        <v>2040</v>
      </c>
      <c r="C1856" t="s">
        <v>12</v>
      </c>
      <c r="D1856" t="s">
        <v>31</v>
      </c>
      <c r="E1856">
        <v>184.39</v>
      </c>
      <c r="F1856" s="8"/>
    </row>
    <row r="1857" spans="1:6" ht="15.75" hidden="1" thickBot="1" x14ac:dyDescent="0.3">
      <c r="A1857" t="s">
        <v>167</v>
      </c>
      <c r="B1857">
        <v>2040</v>
      </c>
      <c r="C1857" t="s">
        <v>13</v>
      </c>
      <c r="D1857" t="s">
        <v>31</v>
      </c>
      <c r="E1857">
        <v>215.17</v>
      </c>
      <c r="F1857" s="8"/>
    </row>
    <row r="1858" spans="1:6" ht="15.75" hidden="1" thickBot="1" x14ac:dyDescent="0.3">
      <c r="A1858" t="s">
        <v>167</v>
      </c>
      <c r="B1858">
        <v>2040</v>
      </c>
      <c r="C1858" t="s">
        <v>14</v>
      </c>
      <c r="D1858" t="s">
        <v>31</v>
      </c>
      <c r="E1858">
        <v>249.02</v>
      </c>
      <c r="F1858" s="8"/>
    </row>
    <row r="1859" spans="1:6" ht="15.75" hidden="1" thickBot="1" x14ac:dyDescent="0.3">
      <c r="A1859" t="s">
        <v>167</v>
      </c>
      <c r="B1859">
        <v>2040</v>
      </c>
      <c r="C1859" t="s">
        <v>15</v>
      </c>
      <c r="D1859" t="s">
        <v>31</v>
      </c>
      <c r="E1859">
        <v>282.51</v>
      </c>
      <c r="F1859" s="8"/>
    </row>
    <row r="1860" spans="1:6" ht="15.75" hidden="1" thickBot="1" x14ac:dyDescent="0.3">
      <c r="A1860" t="s">
        <v>167</v>
      </c>
      <c r="B1860">
        <v>2040</v>
      </c>
      <c r="C1860" t="s">
        <v>16</v>
      </c>
      <c r="D1860" t="s">
        <v>31</v>
      </c>
      <c r="E1860">
        <v>299.58999999999997</v>
      </c>
      <c r="F1860" s="8"/>
    </row>
    <row r="1861" spans="1:6" ht="15.75" hidden="1" thickBot="1" x14ac:dyDescent="0.3">
      <c r="A1861" t="s">
        <v>167</v>
      </c>
      <c r="B1861">
        <v>2040</v>
      </c>
      <c r="C1861" t="s">
        <v>17</v>
      </c>
      <c r="D1861" t="s">
        <v>31</v>
      </c>
      <c r="E1861">
        <v>307.48</v>
      </c>
      <c r="F1861" s="8"/>
    </row>
    <row r="1862" spans="1:6" ht="15.75" hidden="1" thickBot="1" x14ac:dyDescent="0.3">
      <c r="A1862" t="s">
        <v>167</v>
      </c>
      <c r="B1862">
        <v>2040</v>
      </c>
      <c r="C1862" t="s">
        <v>18</v>
      </c>
      <c r="D1862" t="s">
        <v>31</v>
      </c>
      <c r="E1862">
        <v>301.81</v>
      </c>
      <c r="F1862" s="8"/>
    </row>
    <row r="1863" spans="1:6" ht="15.75" hidden="1" thickBot="1" x14ac:dyDescent="0.3">
      <c r="A1863" t="s">
        <v>167</v>
      </c>
      <c r="B1863">
        <v>2040</v>
      </c>
      <c r="C1863" t="s">
        <v>19</v>
      </c>
      <c r="D1863" t="s">
        <v>31</v>
      </c>
      <c r="E1863">
        <v>177.78</v>
      </c>
      <c r="F1863" s="8"/>
    </row>
    <row r="1864" spans="1:6" ht="15.75" hidden="1" thickBot="1" x14ac:dyDescent="0.3">
      <c r="A1864" t="s">
        <v>167</v>
      </c>
      <c r="B1864">
        <v>2040</v>
      </c>
      <c r="C1864" t="s">
        <v>20</v>
      </c>
      <c r="D1864" t="s">
        <v>31</v>
      </c>
      <c r="E1864">
        <v>171.71</v>
      </c>
      <c r="F1864" s="8"/>
    </row>
    <row r="1865" spans="1:6" ht="15.75" hidden="1" thickBot="1" x14ac:dyDescent="0.3">
      <c r="A1865" t="s">
        <v>167</v>
      </c>
      <c r="B1865">
        <v>2040</v>
      </c>
      <c r="C1865" t="s">
        <v>21</v>
      </c>
      <c r="D1865" t="s">
        <v>31</v>
      </c>
      <c r="E1865">
        <v>145.33000000000001</v>
      </c>
      <c r="F1865" s="8"/>
    </row>
    <row r="1866" spans="1:6" ht="15.75" hidden="1" thickBot="1" x14ac:dyDescent="0.3">
      <c r="A1866" t="s">
        <v>167</v>
      </c>
      <c r="B1866">
        <v>2040</v>
      </c>
      <c r="C1866" t="s">
        <v>22</v>
      </c>
      <c r="D1866" t="s">
        <v>31</v>
      </c>
      <c r="E1866">
        <v>90.7</v>
      </c>
      <c r="F1866" s="8"/>
    </row>
    <row r="1867" spans="1:6" ht="15.75" hidden="1" thickBot="1" x14ac:dyDescent="0.3">
      <c r="A1867" t="s">
        <v>167</v>
      </c>
      <c r="B1867">
        <v>2040</v>
      </c>
      <c r="C1867" t="s">
        <v>23</v>
      </c>
      <c r="D1867" t="s">
        <v>31</v>
      </c>
      <c r="E1867">
        <v>43.25</v>
      </c>
      <c r="F1867" s="8"/>
    </row>
    <row r="1868" spans="1:6" ht="15.75" hidden="1" thickBot="1" x14ac:dyDescent="0.3">
      <c r="A1868" t="s">
        <v>167</v>
      </c>
      <c r="B1868">
        <v>2040</v>
      </c>
      <c r="C1868" t="s">
        <v>24</v>
      </c>
      <c r="D1868" t="s">
        <v>31</v>
      </c>
      <c r="E1868">
        <v>15.13</v>
      </c>
      <c r="F1868" s="8"/>
    </row>
    <row r="1869" spans="1:6" ht="15.75" hidden="1" thickBot="1" x14ac:dyDescent="0.3">
      <c r="A1869" t="s">
        <v>167</v>
      </c>
      <c r="B1869">
        <v>2040</v>
      </c>
      <c r="C1869" t="s">
        <v>25</v>
      </c>
      <c r="D1869" t="s">
        <v>31</v>
      </c>
      <c r="E1869">
        <v>3.62</v>
      </c>
      <c r="F1869" s="8"/>
    </row>
    <row r="1870" spans="1:6" ht="15.75" hidden="1" thickBot="1" x14ac:dyDescent="0.3">
      <c r="A1870" t="s">
        <v>167</v>
      </c>
      <c r="B1870">
        <v>2040</v>
      </c>
      <c r="C1870" t="s">
        <v>26</v>
      </c>
      <c r="D1870" t="s">
        <v>31</v>
      </c>
      <c r="E1870">
        <v>0.74</v>
      </c>
      <c r="F1870" s="8"/>
    </row>
    <row r="1871" spans="1:6" ht="15.75" hidden="1" thickBot="1" x14ac:dyDescent="0.3">
      <c r="A1871" t="s">
        <v>167</v>
      </c>
      <c r="B1871">
        <v>2040</v>
      </c>
      <c r="C1871" t="s">
        <v>6</v>
      </c>
      <c r="D1871" t="s">
        <v>32</v>
      </c>
      <c r="E1871">
        <v>0</v>
      </c>
      <c r="F1871" s="8"/>
    </row>
    <row r="1872" spans="1:6" ht="15.75" hidden="1" thickBot="1" x14ac:dyDescent="0.3">
      <c r="A1872" t="s">
        <v>167</v>
      </c>
      <c r="B1872">
        <v>2040</v>
      </c>
      <c r="C1872" t="s">
        <v>7</v>
      </c>
      <c r="D1872" t="s">
        <v>32</v>
      </c>
      <c r="E1872">
        <v>0</v>
      </c>
      <c r="F1872" s="8"/>
    </row>
    <row r="1873" spans="1:6" ht="15.75" hidden="1" thickBot="1" x14ac:dyDescent="0.3">
      <c r="A1873" t="s">
        <v>167</v>
      </c>
      <c r="B1873">
        <v>2040</v>
      </c>
      <c r="C1873" t="s">
        <v>8</v>
      </c>
      <c r="D1873" t="s">
        <v>32</v>
      </c>
      <c r="E1873">
        <v>0</v>
      </c>
      <c r="F1873" s="8"/>
    </row>
    <row r="1874" spans="1:6" ht="15.75" hidden="1" thickBot="1" x14ac:dyDescent="0.3">
      <c r="A1874" t="s">
        <v>167</v>
      </c>
      <c r="B1874">
        <v>2040</v>
      </c>
      <c r="C1874" t="s">
        <v>9</v>
      </c>
      <c r="D1874" t="s">
        <v>32</v>
      </c>
      <c r="E1874">
        <v>1791.22</v>
      </c>
      <c r="F1874" s="8"/>
    </row>
    <row r="1875" spans="1:6" ht="15.75" hidden="1" thickBot="1" x14ac:dyDescent="0.3">
      <c r="A1875" t="s">
        <v>167</v>
      </c>
      <c r="B1875">
        <v>2040</v>
      </c>
      <c r="C1875" t="s">
        <v>10</v>
      </c>
      <c r="D1875" t="s">
        <v>32</v>
      </c>
      <c r="E1875">
        <v>2165.83</v>
      </c>
      <c r="F1875" s="8"/>
    </row>
    <row r="1876" spans="1:6" ht="15.75" hidden="1" thickBot="1" x14ac:dyDescent="0.3">
      <c r="A1876" t="s">
        <v>167</v>
      </c>
      <c r="B1876">
        <v>2040</v>
      </c>
      <c r="C1876" t="s">
        <v>11</v>
      </c>
      <c r="D1876" t="s">
        <v>32</v>
      </c>
      <c r="E1876">
        <v>1836.76</v>
      </c>
      <c r="F1876" s="8"/>
    </row>
    <row r="1877" spans="1:6" ht="15.75" hidden="1" thickBot="1" x14ac:dyDescent="0.3">
      <c r="A1877" t="s">
        <v>167</v>
      </c>
      <c r="B1877">
        <v>2040</v>
      </c>
      <c r="C1877" t="s">
        <v>12</v>
      </c>
      <c r="D1877" t="s">
        <v>32</v>
      </c>
      <c r="E1877">
        <v>1845.26</v>
      </c>
      <c r="F1877" s="8"/>
    </row>
    <row r="1878" spans="1:6" ht="15.75" hidden="1" thickBot="1" x14ac:dyDescent="0.3">
      <c r="A1878" t="s">
        <v>167</v>
      </c>
      <c r="B1878">
        <v>2040</v>
      </c>
      <c r="C1878" t="s">
        <v>13</v>
      </c>
      <c r="D1878" t="s">
        <v>32</v>
      </c>
      <c r="E1878">
        <v>1772.88</v>
      </c>
      <c r="F1878" s="8"/>
    </row>
    <row r="1879" spans="1:6" ht="15.75" hidden="1" thickBot="1" x14ac:dyDescent="0.3">
      <c r="A1879" t="s">
        <v>167</v>
      </c>
      <c r="B1879">
        <v>2040</v>
      </c>
      <c r="C1879" t="s">
        <v>14</v>
      </c>
      <c r="D1879" t="s">
        <v>32</v>
      </c>
      <c r="E1879">
        <v>1697.94</v>
      </c>
      <c r="F1879" s="8"/>
    </row>
    <row r="1880" spans="1:6" ht="15.75" hidden="1" thickBot="1" x14ac:dyDescent="0.3">
      <c r="A1880" t="s">
        <v>167</v>
      </c>
      <c r="B1880">
        <v>2040</v>
      </c>
      <c r="C1880" t="s">
        <v>15</v>
      </c>
      <c r="D1880" t="s">
        <v>32</v>
      </c>
      <c r="E1880">
        <v>1601.35</v>
      </c>
      <c r="F1880" s="8"/>
    </row>
    <row r="1881" spans="1:6" ht="15.75" hidden="1" thickBot="1" x14ac:dyDescent="0.3">
      <c r="A1881" t="s">
        <v>167</v>
      </c>
      <c r="B1881">
        <v>2040</v>
      </c>
      <c r="C1881" t="s">
        <v>16</v>
      </c>
      <c r="D1881" t="s">
        <v>32</v>
      </c>
      <c r="E1881">
        <v>1417.84</v>
      </c>
      <c r="F1881" s="8"/>
    </row>
    <row r="1882" spans="1:6" ht="15.75" hidden="1" thickBot="1" x14ac:dyDescent="0.3">
      <c r="A1882" t="s">
        <v>167</v>
      </c>
      <c r="B1882">
        <v>2040</v>
      </c>
      <c r="C1882" t="s">
        <v>17</v>
      </c>
      <c r="D1882" t="s">
        <v>32</v>
      </c>
      <c r="E1882">
        <v>1219.53</v>
      </c>
      <c r="F1882" s="8"/>
    </row>
    <row r="1883" spans="1:6" ht="15.75" hidden="1" thickBot="1" x14ac:dyDescent="0.3">
      <c r="A1883" t="s">
        <v>167</v>
      </c>
      <c r="B1883">
        <v>2040</v>
      </c>
      <c r="C1883" t="s">
        <v>18</v>
      </c>
      <c r="D1883" t="s">
        <v>32</v>
      </c>
      <c r="E1883">
        <v>1006.6</v>
      </c>
      <c r="F1883" s="8"/>
    </row>
    <row r="1884" spans="1:6" ht="15.75" hidden="1" thickBot="1" x14ac:dyDescent="0.3">
      <c r="A1884" t="s">
        <v>167</v>
      </c>
      <c r="B1884">
        <v>2040</v>
      </c>
      <c r="C1884" t="s">
        <v>19</v>
      </c>
      <c r="D1884" t="s">
        <v>32</v>
      </c>
      <c r="E1884">
        <v>700.18</v>
      </c>
      <c r="F1884" s="8"/>
    </row>
    <row r="1885" spans="1:6" ht="15.75" hidden="1" thickBot="1" x14ac:dyDescent="0.3">
      <c r="A1885" t="s">
        <v>167</v>
      </c>
      <c r="B1885">
        <v>2040</v>
      </c>
      <c r="C1885" t="s">
        <v>20</v>
      </c>
      <c r="D1885" t="s">
        <v>32</v>
      </c>
      <c r="E1885">
        <v>561.97</v>
      </c>
      <c r="F1885" s="8"/>
    </row>
    <row r="1886" spans="1:6" ht="15.75" hidden="1" thickBot="1" x14ac:dyDescent="0.3">
      <c r="A1886" t="s">
        <v>167</v>
      </c>
      <c r="B1886">
        <v>2040</v>
      </c>
      <c r="C1886" t="s">
        <v>21</v>
      </c>
      <c r="D1886" t="s">
        <v>32</v>
      </c>
      <c r="E1886">
        <v>372.69</v>
      </c>
      <c r="F1886" s="8"/>
    </row>
    <row r="1887" spans="1:6" ht="15.75" hidden="1" thickBot="1" x14ac:dyDescent="0.3">
      <c r="A1887" t="s">
        <v>167</v>
      </c>
      <c r="B1887">
        <v>2040</v>
      </c>
      <c r="C1887" t="s">
        <v>22</v>
      </c>
      <c r="D1887" t="s">
        <v>32</v>
      </c>
      <c r="E1887">
        <v>209.49</v>
      </c>
      <c r="F1887" s="8"/>
    </row>
    <row r="1888" spans="1:6" ht="15.75" hidden="1" thickBot="1" x14ac:dyDescent="0.3">
      <c r="A1888" t="s">
        <v>167</v>
      </c>
      <c r="B1888">
        <v>2040</v>
      </c>
      <c r="C1888" t="s">
        <v>23</v>
      </c>
      <c r="D1888" t="s">
        <v>32</v>
      </c>
      <c r="E1888">
        <v>90.88</v>
      </c>
      <c r="F1888" s="8"/>
    </row>
    <row r="1889" spans="1:6" ht="15.75" hidden="1" thickBot="1" x14ac:dyDescent="0.3">
      <c r="A1889" t="s">
        <v>167</v>
      </c>
      <c r="B1889">
        <v>2040</v>
      </c>
      <c r="C1889" t="s">
        <v>24</v>
      </c>
      <c r="D1889" t="s">
        <v>32</v>
      </c>
      <c r="E1889">
        <v>29.88</v>
      </c>
      <c r="F1889" s="8"/>
    </row>
    <row r="1890" spans="1:6" ht="15.75" hidden="1" thickBot="1" x14ac:dyDescent="0.3">
      <c r="A1890" t="s">
        <v>167</v>
      </c>
      <c r="B1890">
        <v>2040</v>
      </c>
      <c r="C1890" t="s">
        <v>25</v>
      </c>
      <c r="D1890" t="s">
        <v>32</v>
      </c>
      <c r="E1890">
        <v>7.35</v>
      </c>
      <c r="F1890" s="8"/>
    </row>
    <row r="1891" spans="1:6" ht="15.75" hidden="1" thickBot="1" x14ac:dyDescent="0.3">
      <c r="A1891" t="s">
        <v>167</v>
      </c>
      <c r="B1891">
        <v>2040</v>
      </c>
      <c r="C1891" t="s">
        <v>26</v>
      </c>
      <c r="D1891" t="s">
        <v>32</v>
      </c>
      <c r="E1891">
        <v>1.42</v>
      </c>
      <c r="F1891" s="8"/>
    </row>
    <row r="1892" spans="1:6" ht="15.75" hidden="1" thickBot="1" x14ac:dyDescent="0.3">
      <c r="A1892" t="s">
        <v>167</v>
      </c>
      <c r="B1892">
        <v>2040</v>
      </c>
      <c r="C1892" t="s">
        <v>6</v>
      </c>
      <c r="D1892" t="s">
        <v>33</v>
      </c>
      <c r="E1892">
        <v>0</v>
      </c>
      <c r="F1892" s="8"/>
    </row>
    <row r="1893" spans="1:6" ht="15.75" hidden="1" thickBot="1" x14ac:dyDescent="0.3">
      <c r="A1893" t="s">
        <v>167</v>
      </c>
      <c r="B1893">
        <v>2040</v>
      </c>
      <c r="C1893" t="s">
        <v>7</v>
      </c>
      <c r="D1893" t="s">
        <v>33</v>
      </c>
      <c r="E1893">
        <v>0</v>
      </c>
      <c r="F1893" s="8"/>
    </row>
    <row r="1894" spans="1:6" ht="15.75" hidden="1" thickBot="1" x14ac:dyDescent="0.3">
      <c r="A1894" t="s">
        <v>167</v>
      </c>
      <c r="B1894">
        <v>2040</v>
      </c>
      <c r="C1894" t="s">
        <v>8</v>
      </c>
      <c r="D1894" t="s">
        <v>33</v>
      </c>
      <c r="E1894">
        <v>0</v>
      </c>
      <c r="F1894" s="8"/>
    </row>
    <row r="1895" spans="1:6" ht="15.75" hidden="1" thickBot="1" x14ac:dyDescent="0.3">
      <c r="A1895" t="s">
        <v>167</v>
      </c>
      <c r="B1895">
        <v>2040</v>
      </c>
      <c r="C1895" t="s">
        <v>9</v>
      </c>
      <c r="D1895" t="s">
        <v>33</v>
      </c>
      <c r="E1895">
        <v>262.68</v>
      </c>
      <c r="F1895" s="8"/>
    </row>
    <row r="1896" spans="1:6" ht="15.75" hidden="1" thickBot="1" x14ac:dyDescent="0.3">
      <c r="A1896" t="s">
        <v>167</v>
      </c>
      <c r="B1896">
        <v>2040</v>
      </c>
      <c r="C1896" t="s">
        <v>10</v>
      </c>
      <c r="D1896" t="s">
        <v>33</v>
      </c>
      <c r="E1896">
        <v>1514.41</v>
      </c>
      <c r="F1896" s="8"/>
    </row>
    <row r="1897" spans="1:6" ht="15.75" hidden="1" thickBot="1" x14ac:dyDescent="0.3">
      <c r="A1897" t="s">
        <v>167</v>
      </c>
      <c r="B1897">
        <v>2040</v>
      </c>
      <c r="C1897" t="s">
        <v>11</v>
      </c>
      <c r="D1897" t="s">
        <v>33</v>
      </c>
      <c r="E1897">
        <v>1824.32</v>
      </c>
      <c r="F1897" s="8"/>
    </row>
    <row r="1898" spans="1:6" ht="15.75" hidden="1" thickBot="1" x14ac:dyDescent="0.3">
      <c r="A1898" t="s">
        <v>167</v>
      </c>
      <c r="B1898">
        <v>2040</v>
      </c>
      <c r="C1898" t="s">
        <v>12</v>
      </c>
      <c r="D1898" t="s">
        <v>33</v>
      </c>
      <c r="E1898">
        <v>1739.4</v>
      </c>
      <c r="F1898" s="8"/>
    </row>
    <row r="1899" spans="1:6" ht="15.75" hidden="1" thickBot="1" x14ac:dyDescent="0.3">
      <c r="A1899" t="s">
        <v>167</v>
      </c>
      <c r="B1899">
        <v>2040</v>
      </c>
      <c r="C1899" t="s">
        <v>13</v>
      </c>
      <c r="D1899" t="s">
        <v>33</v>
      </c>
      <c r="E1899">
        <v>1569.26</v>
      </c>
      <c r="F1899" s="8"/>
    </row>
    <row r="1900" spans="1:6" ht="15.75" hidden="1" thickBot="1" x14ac:dyDescent="0.3">
      <c r="A1900" t="s">
        <v>167</v>
      </c>
      <c r="B1900">
        <v>2040</v>
      </c>
      <c r="C1900" t="s">
        <v>14</v>
      </c>
      <c r="D1900" t="s">
        <v>33</v>
      </c>
      <c r="E1900">
        <v>1419.83</v>
      </c>
      <c r="F1900" s="8"/>
    </row>
    <row r="1901" spans="1:6" ht="15.75" hidden="1" thickBot="1" x14ac:dyDescent="0.3">
      <c r="A1901" t="s">
        <v>167</v>
      </c>
      <c r="B1901">
        <v>2040</v>
      </c>
      <c r="C1901" t="s">
        <v>15</v>
      </c>
      <c r="D1901" t="s">
        <v>33</v>
      </c>
      <c r="E1901">
        <v>1273.8499999999999</v>
      </c>
      <c r="F1901" s="8"/>
    </row>
    <row r="1902" spans="1:6" ht="15.75" hidden="1" thickBot="1" x14ac:dyDescent="0.3">
      <c r="A1902" t="s">
        <v>167</v>
      </c>
      <c r="B1902">
        <v>2040</v>
      </c>
      <c r="C1902" t="s">
        <v>16</v>
      </c>
      <c r="D1902" t="s">
        <v>33</v>
      </c>
      <c r="E1902">
        <v>1082.02</v>
      </c>
      <c r="F1902" s="8"/>
    </row>
    <row r="1903" spans="1:6" ht="15.75" hidden="1" thickBot="1" x14ac:dyDescent="0.3">
      <c r="A1903" t="s">
        <v>167</v>
      </c>
      <c r="B1903">
        <v>2040</v>
      </c>
      <c r="C1903" t="s">
        <v>17</v>
      </c>
      <c r="D1903" t="s">
        <v>33</v>
      </c>
      <c r="E1903">
        <v>901.38</v>
      </c>
      <c r="F1903" s="8"/>
    </row>
    <row r="1904" spans="1:6" ht="15.75" hidden="1" thickBot="1" x14ac:dyDescent="0.3">
      <c r="A1904" t="s">
        <v>167</v>
      </c>
      <c r="B1904">
        <v>2040</v>
      </c>
      <c r="C1904" t="s">
        <v>18</v>
      </c>
      <c r="D1904" t="s">
        <v>33</v>
      </c>
      <c r="E1904">
        <v>727.83</v>
      </c>
      <c r="F1904" s="8"/>
    </row>
    <row r="1905" spans="1:37" ht="15.75" hidden="1" thickBot="1" x14ac:dyDescent="0.3">
      <c r="A1905" t="s">
        <v>167</v>
      </c>
      <c r="B1905">
        <v>2040</v>
      </c>
      <c r="C1905" t="s">
        <v>19</v>
      </c>
      <c r="D1905" t="s">
        <v>33</v>
      </c>
      <c r="E1905">
        <v>546.66999999999996</v>
      </c>
      <c r="F1905" s="8"/>
    </row>
    <row r="1906" spans="1:37" ht="15.75" hidden="1" thickBot="1" x14ac:dyDescent="0.3">
      <c r="A1906" t="s">
        <v>167</v>
      </c>
      <c r="B1906">
        <v>2040</v>
      </c>
      <c r="C1906" t="s">
        <v>20</v>
      </c>
      <c r="D1906" t="s">
        <v>33</v>
      </c>
      <c r="E1906">
        <v>452.61</v>
      </c>
      <c r="F1906" s="8"/>
    </row>
    <row r="1907" spans="1:37" ht="15.75" hidden="1" thickBot="1" x14ac:dyDescent="0.3">
      <c r="A1907" t="s">
        <v>167</v>
      </c>
      <c r="B1907">
        <v>2040</v>
      </c>
      <c r="C1907" t="s">
        <v>21</v>
      </c>
      <c r="D1907" t="s">
        <v>33</v>
      </c>
      <c r="E1907">
        <v>348.72</v>
      </c>
      <c r="F1907" s="8"/>
    </row>
    <row r="1908" spans="1:37" ht="15.75" hidden="1" thickBot="1" x14ac:dyDescent="0.3">
      <c r="A1908" t="s">
        <v>167</v>
      </c>
      <c r="B1908">
        <v>2040</v>
      </c>
      <c r="C1908" t="s">
        <v>22</v>
      </c>
      <c r="D1908" t="s">
        <v>33</v>
      </c>
      <c r="E1908">
        <v>228.04</v>
      </c>
      <c r="F1908" s="8"/>
    </row>
    <row r="1909" spans="1:37" ht="15.75" hidden="1" thickBot="1" x14ac:dyDescent="0.3">
      <c r="A1909" t="s">
        <v>167</v>
      </c>
      <c r="B1909">
        <v>2040</v>
      </c>
      <c r="C1909" t="s">
        <v>23</v>
      </c>
      <c r="D1909" t="s">
        <v>33</v>
      </c>
      <c r="E1909">
        <v>122.45</v>
      </c>
      <c r="F1909" s="8"/>
    </row>
    <row r="1910" spans="1:37" ht="15.75" hidden="1" thickBot="1" x14ac:dyDescent="0.3">
      <c r="A1910" t="s">
        <v>167</v>
      </c>
      <c r="B1910">
        <v>2040</v>
      </c>
      <c r="C1910" t="s">
        <v>24</v>
      </c>
      <c r="D1910" t="s">
        <v>33</v>
      </c>
      <c r="E1910">
        <v>43.15</v>
      </c>
      <c r="F1910" s="8"/>
    </row>
    <row r="1911" spans="1:37" ht="15.75" hidden="1" thickBot="1" x14ac:dyDescent="0.3">
      <c r="A1911" t="s">
        <v>167</v>
      </c>
      <c r="B1911">
        <v>2040</v>
      </c>
      <c r="C1911" t="s">
        <v>25</v>
      </c>
      <c r="D1911" t="s">
        <v>33</v>
      </c>
      <c r="E1911">
        <v>9.26</v>
      </c>
      <c r="F1911" s="8"/>
    </row>
    <row r="1912" spans="1:37" ht="15.75" hidden="1" thickBot="1" x14ac:dyDescent="0.3">
      <c r="A1912" t="s">
        <v>167</v>
      </c>
      <c r="B1912">
        <v>2040</v>
      </c>
      <c r="C1912" t="s">
        <v>26</v>
      </c>
      <c r="D1912" t="s">
        <v>33</v>
      </c>
      <c r="E1912">
        <v>1.46</v>
      </c>
      <c r="F1912" s="12"/>
    </row>
    <row r="1913" spans="1:37" ht="15.75" thickBot="1" x14ac:dyDescent="0.3">
      <c r="A1913" t="s">
        <v>167</v>
      </c>
      <c r="B1913">
        <v>2045</v>
      </c>
      <c r="C1913" t="s">
        <v>6</v>
      </c>
      <c r="D1913" t="s">
        <v>27</v>
      </c>
      <c r="E1913">
        <v>3838.34</v>
      </c>
      <c r="F1913" s="4">
        <f t="shared" ref="F1913" si="443">E1913+E1914+E1915+E1937+E1958+E1979+E2000+E2021+E2042</f>
        <v>15867.859999999999</v>
      </c>
      <c r="G1913" s="17">
        <f t="shared" ref="G1913:G1919" si="444">F1913/1000</f>
        <v>15.867859999999999</v>
      </c>
      <c r="H1913" s="18" t="s">
        <v>117</v>
      </c>
      <c r="I1913" s="17">
        <f t="shared" ref="I1913" si="445">E1913+E1914+E1915</f>
        <v>11754.01</v>
      </c>
      <c r="J1913" s="19">
        <f t="shared" ref="J1913:J1919" si="446">I1913/1000</f>
        <v>11.754010000000001</v>
      </c>
      <c r="K1913" s="18" t="s">
        <v>97</v>
      </c>
      <c r="M1913" s="17">
        <f t="shared" ref="M1913" si="447">G1913</f>
        <v>15.867859999999999</v>
      </c>
      <c r="N1913" s="19">
        <f t="shared" ref="N1913" si="448">J1928+J1929+J1930</f>
        <v>2.1877199999999997</v>
      </c>
      <c r="O1913" s="19">
        <f t="shared" ref="O1913" si="449">J1931+J1932</f>
        <v>14.67221</v>
      </c>
      <c r="P1913" s="19">
        <f t="shared" ref="P1913" si="450">J1933</f>
        <v>30.289229999999996</v>
      </c>
      <c r="Q1913" s="18">
        <f t="shared" ref="Q1913" si="451">O1913/N1913</f>
        <v>6.7066215054943052</v>
      </c>
      <c r="R1913" s="5">
        <f t="shared" ref="R1913" si="452">J1913</f>
        <v>11.754010000000001</v>
      </c>
      <c r="S1913" s="6">
        <f>J1914+J1915+J1916+J1921+J1922+J1923</f>
        <v>15.817140000000002</v>
      </c>
      <c r="T1913" s="6">
        <f>J1917+J1918+J1924+J1925</f>
        <v>35.445869999999992</v>
      </c>
      <c r="U1913" s="6"/>
      <c r="V1913" s="7">
        <f t="shared" ref="V1913" si="453">T1913/S1913</f>
        <v>2.240978457546686</v>
      </c>
      <c r="W1913" s="5">
        <f>J1913</f>
        <v>11.754010000000001</v>
      </c>
      <c r="X1913" s="6">
        <f>J1914+J1915+J1916</f>
        <v>9.9422500000000014</v>
      </c>
      <c r="Y1913" s="6">
        <f>J1917+J1918</f>
        <v>30.589289999999995</v>
      </c>
      <c r="Z1913" s="6">
        <f>J1919</f>
        <v>10.73147</v>
      </c>
      <c r="AA1913" s="7">
        <f>Y1913/X1913</f>
        <v>3.0766969247403746</v>
      </c>
      <c r="AB1913" s="5">
        <f>G1913</f>
        <v>15.867859999999999</v>
      </c>
      <c r="AC1913" s="6">
        <f>G1914+G1915+G1916</f>
        <v>7.94503</v>
      </c>
      <c r="AD1913" s="6">
        <f>G1917+G1918</f>
        <v>28.472659999999998</v>
      </c>
      <c r="AE1913" s="6">
        <f>G1919</f>
        <v>10.73147</v>
      </c>
      <c r="AF1913" s="7">
        <f>AD1913/AC1913</f>
        <v>3.5837070470470214</v>
      </c>
      <c r="AG1913" s="5">
        <f>G1913</f>
        <v>15.867859999999999</v>
      </c>
      <c r="AH1913" s="6">
        <f>G1914+G1915+G1916+G1917</f>
        <v>23.155749999999998</v>
      </c>
      <c r="AI1913" s="6">
        <f>+G1918</f>
        <v>13.261939999999999</v>
      </c>
      <c r="AJ1913" s="6">
        <f>G1919</f>
        <v>10.73147</v>
      </c>
      <c r="AK1913" s="7">
        <f>AI1913/AH1913</f>
        <v>0.57272772421536766</v>
      </c>
    </row>
    <row r="1914" spans="1:37" ht="15.75" hidden="1" thickBot="1" x14ac:dyDescent="0.3">
      <c r="A1914" t="s">
        <v>167</v>
      </c>
      <c r="B1914">
        <v>2045</v>
      </c>
      <c r="C1914" t="s">
        <v>7</v>
      </c>
      <c r="D1914" t="s">
        <v>27</v>
      </c>
      <c r="E1914">
        <v>3917.11</v>
      </c>
      <c r="F1914" s="8">
        <f t="shared" ref="F1914" si="454">E1938+E1939+E1940+E1941+E1942+E1943+E1944+E1945+E1946+E1959+E1960+E1961+E1962+E1963+E1964+E1965+E1966+E1967</f>
        <v>1510.29</v>
      </c>
      <c r="G1914" s="5">
        <f t="shared" si="444"/>
        <v>1.5102899999999999</v>
      </c>
      <c r="H1914" s="7" t="s">
        <v>43</v>
      </c>
      <c r="I1914" s="5">
        <f t="shared" ref="I1914" si="455">E1937+E1938+E1939+E1940+E1941+E1942+E1943+E1944+E1945+E1946+E1958+E1959+E1960+E1961+E1962+E1963+E1964+E1965+E1966+E1967</f>
        <v>1546.28</v>
      </c>
      <c r="J1914" s="6">
        <f t="shared" si="446"/>
        <v>1.5462799999999999</v>
      </c>
      <c r="K1914" s="7" t="s">
        <v>43</v>
      </c>
      <c r="M1914" s="5"/>
      <c r="N1914" s="6"/>
      <c r="O1914" s="6"/>
      <c r="P1914" s="6"/>
      <c r="Q1914" s="7"/>
      <c r="R1914" s="5"/>
      <c r="S1914" s="6"/>
      <c r="T1914" s="6"/>
      <c r="U1914" s="6"/>
      <c r="V1914" s="6"/>
      <c r="W1914" s="5"/>
      <c r="X1914" s="6"/>
      <c r="Y1914" s="6"/>
      <c r="Z1914" s="6"/>
      <c r="AA1914" s="6"/>
      <c r="AB1914" s="5"/>
      <c r="AC1914" s="6"/>
      <c r="AD1914" s="6"/>
      <c r="AE1914" s="6"/>
      <c r="AF1914" s="6"/>
      <c r="AG1914" s="5"/>
      <c r="AH1914" s="6"/>
      <c r="AI1914" s="6"/>
      <c r="AJ1914" s="6"/>
      <c r="AK1914" s="7"/>
    </row>
    <row r="1915" spans="1:37" ht="15.75" hidden="1" thickBot="1" x14ac:dyDescent="0.3">
      <c r="A1915" t="s">
        <v>167</v>
      </c>
      <c r="B1915">
        <v>2045</v>
      </c>
      <c r="C1915" t="s">
        <v>8</v>
      </c>
      <c r="D1915" t="s">
        <v>27</v>
      </c>
      <c r="E1915">
        <v>3998.56</v>
      </c>
      <c r="F1915" s="8">
        <f t="shared" ref="F1915" si="456">E1980+E1981+E1982+E1983+E1984+E1985+E1986+E1987+E1988</f>
        <v>4495.24</v>
      </c>
      <c r="G1915" s="5">
        <f t="shared" si="444"/>
        <v>4.4952399999999999</v>
      </c>
      <c r="H1915" s="7" t="s">
        <v>30</v>
      </c>
      <c r="I1915" s="5">
        <f t="shared" ref="I1915" si="457">E1979+E1980+E1981+E1982+E1983+E1984+E1985+E1986+E1987+E1988</f>
        <v>5113.62</v>
      </c>
      <c r="J1915" s="6">
        <f t="shared" si="446"/>
        <v>5.1136200000000001</v>
      </c>
      <c r="K1915" s="7" t="s">
        <v>30</v>
      </c>
      <c r="M1915" s="5"/>
      <c r="N1915" s="6"/>
      <c r="O1915" s="6"/>
      <c r="P1915" s="6"/>
      <c r="Q1915" s="7"/>
      <c r="R1915" s="5"/>
      <c r="S1915" s="6"/>
      <c r="T1915" s="6"/>
      <c r="U1915" s="6"/>
      <c r="V1915" s="6"/>
      <c r="W1915" s="5"/>
      <c r="X1915" s="6"/>
      <c r="Y1915" s="6"/>
      <c r="Z1915" s="6"/>
      <c r="AA1915" s="6"/>
      <c r="AB1915" s="5"/>
      <c r="AC1915" s="6"/>
      <c r="AD1915" s="6"/>
      <c r="AE1915" s="6"/>
      <c r="AF1915" s="6"/>
      <c r="AG1915" s="5"/>
      <c r="AH1915" s="6"/>
      <c r="AI1915" s="6"/>
      <c r="AJ1915" s="6"/>
      <c r="AK1915" s="7"/>
    </row>
    <row r="1916" spans="1:37" ht="15.75" hidden="1" thickBot="1" x14ac:dyDescent="0.3">
      <c r="A1916" t="s">
        <v>167</v>
      </c>
      <c r="B1916">
        <v>2045</v>
      </c>
      <c r="C1916" t="s">
        <v>9</v>
      </c>
      <c r="D1916" t="s">
        <v>27</v>
      </c>
      <c r="E1916">
        <v>0</v>
      </c>
      <c r="F1916" s="8">
        <f t="shared" ref="F1916" si="458">E2001+E2002+E2003+E2004+E2005+E2006+E2007+E2008+E2009</f>
        <v>1939.4999999999998</v>
      </c>
      <c r="G1916" s="5">
        <f t="shared" si="444"/>
        <v>1.9394999999999998</v>
      </c>
      <c r="H1916" s="7" t="s">
        <v>44</v>
      </c>
      <c r="I1916" s="5">
        <f t="shared" ref="I1916" si="459">E2000+E2001+E2002+E2003+E2004+E2005+E2006+E2007+E2008+E2009</f>
        <v>3282.3500000000004</v>
      </c>
      <c r="J1916" s="6">
        <f t="shared" si="446"/>
        <v>3.2823500000000005</v>
      </c>
      <c r="K1916" s="7" t="s">
        <v>44</v>
      </c>
      <c r="M1916" s="5"/>
      <c r="N1916" s="6"/>
      <c r="O1916" s="6"/>
      <c r="P1916" s="6"/>
      <c r="Q1916" s="7"/>
      <c r="R1916" s="5"/>
      <c r="S1916" s="6"/>
      <c r="T1916" s="6"/>
      <c r="U1916" s="6"/>
      <c r="V1916" s="6"/>
      <c r="W1916" s="5"/>
      <c r="X1916" s="6"/>
      <c r="Y1916" s="6"/>
      <c r="Z1916" s="6"/>
      <c r="AA1916" s="6"/>
      <c r="AB1916" s="5"/>
      <c r="AC1916" s="6"/>
      <c r="AD1916" s="6"/>
      <c r="AE1916" s="6"/>
      <c r="AF1916" s="6"/>
      <c r="AG1916" s="5"/>
      <c r="AH1916" s="6"/>
      <c r="AI1916" s="6"/>
      <c r="AJ1916" s="6"/>
      <c r="AK1916" s="7"/>
    </row>
    <row r="1917" spans="1:37" ht="15.75" hidden="1" thickBot="1" x14ac:dyDescent="0.3">
      <c r="A1917" t="s">
        <v>167</v>
      </c>
      <c r="B1917">
        <v>2045</v>
      </c>
      <c r="C1917" t="s">
        <v>10</v>
      </c>
      <c r="D1917" t="s">
        <v>27</v>
      </c>
      <c r="E1917">
        <v>0</v>
      </c>
      <c r="F1917" s="8">
        <f t="shared" ref="F1917" si="460">+E2022+E2023+E2024+E2025+E2026+E2027+E2028+E2029+E2030</f>
        <v>15210.72</v>
      </c>
      <c r="G1917" s="5">
        <f t="shared" si="444"/>
        <v>15.210719999999998</v>
      </c>
      <c r="H1917" s="7" t="s">
        <v>45</v>
      </c>
      <c r="I1917" s="5">
        <f t="shared" ref="I1917" si="461">E2021+E2022+E2023+E2024+E2025+E2026+E2027+E2028+E2029+E2030</f>
        <v>17056.449999999997</v>
      </c>
      <c r="J1917" s="6">
        <f t="shared" si="446"/>
        <v>17.056449999999998</v>
      </c>
      <c r="K1917" s="7" t="s">
        <v>45</v>
      </c>
      <c r="M1917" s="5"/>
      <c r="N1917" s="6"/>
      <c r="O1917" s="6"/>
      <c r="P1917" s="6"/>
      <c r="Q1917" s="7"/>
      <c r="R1917" s="5"/>
      <c r="S1917" s="6"/>
      <c r="T1917" s="6"/>
      <c r="U1917" s="6"/>
      <c r="V1917" s="6"/>
      <c r="W1917" s="5"/>
      <c r="X1917" s="6"/>
      <c r="Y1917" s="6"/>
      <c r="Z1917" s="6"/>
      <c r="AA1917" s="6"/>
      <c r="AB1917" s="5"/>
      <c r="AC1917" s="6"/>
      <c r="AD1917" s="6"/>
      <c r="AE1917" s="6"/>
      <c r="AF1917" s="6"/>
      <c r="AG1917" s="5"/>
      <c r="AH1917" s="6"/>
      <c r="AI1917" s="6"/>
      <c r="AJ1917" s="6"/>
      <c r="AK1917" s="7"/>
    </row>
    <row r="1918" spans="1:37" ht="15.75" hidden="1" thickBot="1" x14ac:dyDescent="0.3">
      <c r="A1918" t="s">
        <v>167</v>
      </c>
      <c r="B1918">
        <v>2045</v>
      </c>
      <c r="C1918" t="s">
        <v>11</v>
      </c>
      <c r="D1918" t="s">
        <v>27</v>
      </c>
      <c r="E1918">
        <v>0</v>
      </c>
      <c r="F1918" s="8">
        <f t="shared" ref="F1918" si="462">E2043+E2044+E2045+E2046+E2047+E2048+E2049+E2050+E2051</f>
        <v>13261.939999999999</v>
      </c>
      <c r="G1918" s="5">
        <f t="shared" si="444"/>
        <v>13.261939999999999</v>
      </c>
      <c r="H1918" s="7" t="s">
        <v>46</v>
      </c>
      <c r="I1918" s="5">
        <f t="shared" ref="I1918" si="463">E2042+E2043+E2044+E2045+E2046+E2047+E2048+E2049+E2050+E2051</f>
        <v>13532.839999999997</v>
      </c>
      <c r="J1918" s="6">
        <f t="shared" si="446"/>
        <v>13.532839999999997</v>
      </c>
      <c r="K1918" s="7" t="s">
        <v>46</v>
      </c>
      <c r="M1918" s="5"/>
      <c r="N1918" s="6"/>
      <c r="O1918" s="6"/>
      <c r="P1918" s="6"/>
      <c r="Q1918" s="7"/>
      <c r="R1918" s="5"/>
      <c r="S1918" s="6"/>
      <c r="T1918" s="6"/>
      <c r="U1918" s="6"/>
      <c r="V1918" s="6"/>
      <c r="W1918" s="5"/>
      <c r="X1918" s="6"/>
      <c r="Y1918" s="6"/>
      <c r="Z1918" s="6"/>
      <c r="AA1918" s="6"/>
      <c r="AB1918" s="5"/>
      <c r="AC1918" s="6"/>
      <c r="AD1918" s="6"/>
      <c r="AE1918" s="6"/>
      <c r="AF1918" s="6"/>
      <c r="AG1918" s="5"/>
      <c r="AH1918" s="6"/>
      <c r="AI1918" s="6"/>
      <c r="AJ1918" s="6"/>
      <c r="AK1918" s="7"/>
    </row>
    <row r="1919" spans="1:37" ht="15.75" hidden="1" thickBot="1" x14ac:dyDescent="0.3">
      <c r="A1919" t="s">
        <v>167</v>
      </c>
      <c r="B1919">
        <v>2045</v>
      </c>
      <c r="C1919" t="s">
        <v>12</v>
      </c>
      <c r="D1919" t="s">
        <v>27</v>
      </c>
      <c r="E1919">
        <v>0</v>
      </c>
      <c r="F1919" s="8">
        <f t="shared" ref="F1919" si="464">E1947+E1948+E1949+E1950+E1951+E1952+E1953+E1954+E1968+E1969+E1970+E1971+E1972+E1973+E1974+E1975+E1989+E1990+E1991+E1992+E1993+E1994+E1995+E1996+E2010+E2011+E2012+E2013+E2014+E2015+E2016+E2017+E2031+E2032+E2033+E2034+E2035+E2036+E2037+E2038+E2052+E2053+E2054+E2055+E2056+E2057+E2058+E2059</f>
        <v>10731.47</v>
      </c>
      <c r="G1919" s="9">
        <f t="shared" si="444"/>
        <v>10.73147</v>
      </c>
      <c r="H1919" s="11" t="s">
        <v>118</v>
      </c>
      <c r="I1919" s="9">
        <f t="shared" ref="I1919" si="465">E1947+E1948+E1949+E1950+E1951+E1952+E1953+E1954+E1968+E1969+E1970+E1971+E1972+E1973+E1974+E1975+E1989+E1990+E1991+E1992+E1993+E1994+E1995+E1996+E2010+E2011+E2012+E2013+E2014+E2015+E2016+E2017+E2031+E2032+E2033+E2034+E2035+E2036+E2037+E2038+E2052+E2053+E2054+E2055+E2056+E2057+E2058+E2059</f>
        <v>10731.47</v>
      </c>
      <c r="J1919" s="10">
        <f t="shared" si="446"/>
        <v>10.73147</v>
      </c>
      <c r="K1919" s="11" t="s">
        <v>118</v>
      </c>
      <c r="M1919" s="9"/>
      <c r="N1919" s="10"/>
      <c r="O1919" s="10"/>
      <c r="P1919" s="10"/>
      <c r="Q1919" s="11"/>
      <c r="R1919" s="9"/>
      <c r="S1919" s="10"/>
      <c r="T1919" s="10"/>
      <c r="U1919" s="10"/>
      <c r="V1919" s="10"/>
      <c r="W1919" s="9"/>
      <c r="X1919" s="10"/>
      <c r="Y1919" s="10"/>
      <c r="Z1919" s="10"/>
      <c r="AA1919" s="10"/>
      <c r="AB1919" s="9"/>
      <c r="AC1919" s="10"/>
      <c r="AD1919" s="10"/>
      <c r="AE1919" s="10"/>
      <c r="AF1919" s="10"/>
      <c r="AG1919" s="9"/>
      <c r="AH1919" s="10"/>
      <c r="AI1919" s="10"/>
      <c r="AJ1919" s="10"/>
      <c r="AK1919" s="11"/>
    </row>
    <row r="1920" spans="1:37" ht="15.75" hidden="1" thickBot="1" x14ac:dyDescent="0.3">
      <c r="A1920" t="s">
        <v>167</v>
      </c>
      <c r="B1920">
        <v>2045</v>
      </c>
      <c r="C1920" t="s">
        <v>13</v>
      </c>
      <c r="D1920" t="s">
        <v>27</v>
      </c>
      <c r="E1920">
        <v>0</v>
      </c>
      <c r="F1920" s="8"/>
    </row>
    <row r="1921" spans="1:11" ht="15.75" hidden="1" thickBot="1" x14ac:dyDescent="0.3">
      <c r="A1921" t="s">
        <v>167</v>
      </c>
      <c r="B1921">
        <v>2045</v>
      </c>
      <c r="C1921" t="s">
        <v>14</v>
      </c>
      <c r="D1921" t="s">
        <v>27</v>
      </c>
      <c r="E1921">
        <v>0</v>
      </c>
      <c r="F1921" s="8"/>
      <c r="H1921" s="20" t="s">
        <v>62</v>
      </c>
      <c r="I1921" s="19">
        <f t="shared" ref="I1921" si="466">E1947+E1948+E1949+E1950+E1951+E1952+E1953+E1954+E1968+E1969+E1970+E1971+E1972+E1973+E1974+E1975</f>
        <v>2104.12</v>
      </c>
      <c r="J1921" s="19">
        <f t="shared" ref="J1921:J1925" si="467">I1921/1000</f>
        <v>2.10412</v>
      </c>
      <c r="K1921" s="18" t="s">
        <v>43</v>
      </c>
    </row>
    <row r="1922" spans="1:11" ht="15.75" hidden="1" thickBot="1" x14ac:dyDescent="0.3">
      <c r="A1922" t="s">
        <v>167</v>
      </c>
      <c r="B1922">
        <v>2045</v>
      </c>
      <c r="C1922" t="s">
        <v>15</v>
      </c>
      <c r="D1922" t="s">
        <v>27</v>
      </c>
      <c r="E1922">
        <v>0</v>
      </c>
      <c r="F1922" s="8"/>
      <c r="H1922" s="5"/>
      <c r="I1922" s="6">
        <f t="shared" ref="I1922" si="468">E1989+E1990+E1991+E1992+E1993+E1994+E1995+E1996</f>
        <v>2944</v>
      </c>
      <c r="J1922" s="6">
        <f t="shared" si="467"/>
        <v>2.944</v>
      </c>
      <c r="K1922" s="7" t="s">
        <v>30</v>
      </c>
    </row>
    <row r="1923" spans="1:11" ht="15.75" hidden="1" thickBot="1" x14ac:dyDescent="0.3">
      <c r="A1923" t="s">
        <v>167</v>
      </c>
      <c r="B1923">
        <v>2045</v>
      </c>
      <c r="C1923" t="s">
        <v>16</v>
      </c>
      <c r="D1923" t="s">
        <v>27</v>
      </c>
      <c r="E1923">
        <v>0</v>
      </c>
      <c r="F1923" s="8"/>
      <c r="H1923" s="5"/>
      <c r="I1923" s="6">
        <f t="shared" ref="I1923" si="469">E2010+E2011+E2012+E2013+E2014+E2015+E2016+E2017</f>
        <v>826.7700000000001</v>
      </c>
      <c r="J1923" s="6">
        <f t="shared" si="467"/>
        <v>0.82677000000000012</v>
      </c>
      <c r="K1923" s="7" t="s">
        <v>44</v>
      </c>
    </row>
    <row r="1924" spans="1:11" ht="15.75" hidden="1" thickBot="1" x14ac:dyDescent="0.3">
      <c r="A1924" t="s">
        <v>167</v>
      </c>
      <c r="B1924">
        <v>2045</v>
      </c>
      <c r="C1924" t="s">
        <v>17</v>
      </c>
      <c r="D1924" t="s">
        <v>27</v>
      </c>
      <c r="E1924">
        <v>0</v>
      </c>
      <c r="F1924" s="8"/>
      <c r="H1924" s="5"/>
      <c r="I1924" s="6">
        <f t="shared" ref="I1924" si="470">E2031+E2032+E2033+E2034+E2035+E2036+E2037+E2038</f>
        <v>2664.29</v>
      </c>
      <c r="J1924" s="6">
        <f t="shared" si="467"/>
        <v>2.6642899999999998</v>
      </c>
      <c r="K1924" s="7" t="s">
        <v>45</v>
      </c>
    </row>
    <row r="1925" spans="1:11" ht="15.75" hidden="1" thickBot="1" x14ac:dyDescent="0.3">
      <c r="A1925" t="s">
        <v>167</v>
      </c>
      <c r="B1925">
        <v>2045</v>
      </c>
      <c r="C1925" t="s">
        <v>18</v>
      </c>
      <c r="D1925" t="s">
        <v>27</v>
      </c>
      <c r="E1925">
        <v>0</v>
      </c>
      <c r="F1925" s="8"/>
      <c r="H1925" s="9"/>
      <c r="I1925" s="10">
        <f t="shared" ref="I1925" si="471">E2052+E2053+E2054+E2055+E2056+E2057+E2058+E2059</f>
        <v>2192.2900000000004</v>
      </c>
      <c r="J1925" s="10">
        <f t="shared" si="467"/>
        <v>2.1922900000000003</v>
      </c>
      <c r="K1925" s="11" t="s">
        <v>46</v>
      </c>
    </row>
    <row r="1926" spans="1:11" ht="15.75" hidden="1" thickBot="1" x14ac:dyDescent="0.3">
      <c r="A1926" t="s">
        <v>167</v>
      </c>
      <c r="B1926">
        <v>2045</v>
      </c>
      <c r="C1926" t="s">
        <v>19</v>
      </c>
      <c r="D1926" t="s">
        <v>27</v>
      </c>
      <c r="E1926">
        <v>0</v>
      </c>
      <c r="F1926" s="8"/>
    </row>
    <row r="1927" spans="1:11" ht="15.75" hidden="1" thickBot="1" x14ac:dyDescent="0.3">
      <c r="A1927" t="s">
        <v>167</v>
      </c>
      <c r="B1927">
        <v>2045</v>
      </c>
      <c r="C1927" t="s">
        <v>20</v>
      </c>
      <c r="D1927" t="s">
        <v>27</v>
      </c>
      <c r="E1927">
        <v>0</v>
      </c>
      <c r="F1927" s="8"/>
    </row>
    <row r="1928" spans="1:11" ht="15.75" hidden="1" thickBot="1" x14ac:dyDescent="0.3">
      <c r="A1928" t="s">
        <v>167</v>
      </c>
      <c r="B1928">
        <v>2045</v>
      </c>
      <c r="C1928" t="s">
        <v>21</v>
      </c>
      <c r="D1928" t="s">
        <v>27</v>
      </c>
      <c r="E1928">
        <v>0</v>
      </c>
      <c r="F1928" s="8"/>
      <c r="H1928" s="20" t="s">
        <v>119</v>
      </c>
      <c r="I1928" s="19">
        <f t="shared" ref="I1928" si="472">SUM(E1938:E1941)+SUM(E1959:E1962)</f>
        <v>225.82</v>
      </c>
      <c r="J1928" s="19">
        <f t="shared" ref="J1928:J1933" si="473">I1928/1000</f>
        <v>0.22581999999999999</v>
      </c>
      <c r="K1928" s="18" t="s">
        <v>43</v>
      </c>
    </row>
    <row r="1929" spans="1:11" ht="15.75" hidden="1" thickBot="1" x14ac:dyDescent="0.3">
      <c r="A1929" t="s">
        <v>167</v>
      </c>
      <c r="B1929">
        <v>2045</v>
      </c>
      <c r="C1929" t="s">
        <v>22</v>
      </c>
      <c r="D1929" t="s">
        <v>27</v>
      </c>
      <c r="E1929">
        <v>0</v>
      </c>
      <c r="F1929" s="8"/>
      <c r="H1929" s="5"/>
      <c r="I1929" s="6">
        <f t="shared" ref="I1929" si="474">SUM(E1980:E1983)</f>
        <v>1356.02</v>
      </c>
      <c r="J1929" s="6">
        <f t="shared" si="473"/>
        <v>1.35602</v>
      </c>
      <c r="K1929" s="7" t="s">
        <v>30</v>
      </c>
    </row>
    <row r="1930" spans="1:11" ht="15.75" hidden="1" thickBot="1" x14ac:dyDescent="0.3">
      <c r="A1930" t="s">
        <v>167</v>
      </c>
      <c r="B1930">
        <v>2045</v>
      </c>
      <c r="C1930" t="s">
        <v>23</v>
      </c>
      <c r="D1930" t="s">
        <v>27</v>
      </c>
      <c r="E1930">
        <v>0</v>
      </c>
      <c r="F1930" s="8"/>
      <c r="H1930" s="5"/>
      <c r="I1930" s="6">
        <f t="shared" ref="I1930" si="475">SUM(E2001:E2004)</f>
        <v>605.88</v>
      </c>
      <c r="J1930" s="6">
        <f t="shared" si="473"/>
        <v>0.60587999999999997</v>
      </c>
      <c r="K1930" s="7" t="s">
        <v>44</v>
      </c>
    </row>
    <row r="1931" spans="1:11" ht="15.75" hidden="1" thickBot="1" x14ac:dyDescent="0.3">
      <c r="A1931" t="s">
        <v>167</v>
      </c>
      <c r="B1931">
        <v>2045</v>
      </c>
      <c r="C1931" t="s">
        <v>24</v>
      </c>
      <c r="D1931" t="s">
        <v>27</v>
      </c>
      <c r="E1931">
        <v>0</v>
      </c>
      <c r="F1931" s="8"/>
      <c r="H1931" s="5"/>
      <c r="I1931" s="6">
        <f t="shared" ref="I1931" si="476">SUM(E2022:E2025)</f>
        <v>7593.16</v>
      </c>
      <c r="J1931" s="6">
        <f t="shared" si="473"/>
        <v>7.5931600000000001</v>
      </c>
      <c r="K1931" s="7" t="s">
        <v>45</v>
      </c>
    </row>
    <row r="1932" spans="1:11" ht="15.75" hidden="1" thickBot="1" x14ac:dyDescent="0.3">
      <c r="A1932" t="s">
        <v>167</v>
      </c>
      <c r="B1932">
        <v>2045</v>
      </c>
      <c r="C1932" t="s">
        <v>25</v>
      </c>
      <c r="D1932" t="s">
        <v>27</v>
      </c>
      <c r="E1932">
        <v>0</v>
      </c>
      <c r="F1932" s="8"/>
      <c r="H1932" s="9"/>
      <c r="I1932" s="10">
        <f t="shared" ref="I1932" si="477">SUM(E2043:E2046)</f>
        <v>7079.05</v>
      </c>
      <c r="J1932" s="10">
        <f t="shared" si="473"/>
        <v>7.0790500000000005</v>
      </c>
      <c r="K1932" s="11" t="s">
        <v>46</v>
      </c>
    </row>
    <row r="1933" spans="1:11" ht="15.75" hidden="1" thickBot="1" x14ac:dyDescent="0.3">
      <c r="A1933" t="s">
        <v>167</v>
      </c>
      <c r="B1933">
        <v>2045</v>
      </c>
      <c r="C1933" t="s">
        <v>26</v>
      </c>
      <c r="D1933" t="s">
        <v>27</v>
      </c>
      <c r="E1933">
        <v>0</v>
      </c>
      <c r="F1933" s="8"/>
      <c r="I1933">
        <f t="shared" ref="I1933" si="478">SUM(E1942:E1954)+SUM(E1963:E1975)+SUM(E1984:E1996)+SUM(E2005:E2017)+SUM(E2026:E2038)+SUM(E2047:E2059)</f>
        <v>30289.229999999996</v>
      </c>
      <c r="J1933" s="6">
        <f t="shared" si="473"/>
        <v>30.289229999999996</v>
      </c>
      <c r="K1933" s="6" t="s">
        <v>120</v>
      </c>
    </row>
    <row r="1934" spans="1:11" ht="15.75" hidden="1" thickBot="1" x14ac:dyDescent="0.3">
      <c r="A1934" t="s">
        <v>167</v>
      </c>
      <c r="B1934">
        <v>2045</v>
      </c>
      <c r="C1934" t="s">
        <v>6</v>
      </c>
      <c r="D1934" t="s">
        <v>28</v>
      </c>
      <c r="E1934">
        <v>0</v>
      </c>
      <c r="F1934" s="8"/>
    </row>
    <row r="1935" spans="1:11" ht="15.75" hidden="1" thickBot="1" x14ac:dyDescent="0.3">
      <c r="A1935" t="s">
        <v>167</v>
      </c>
      <c r="B1935">
        <v>2045</v>
      </c>
      <c r="C1935" t="s">
        <v>7</v>
      </c>
      <c r="D1935" t="s">
        <v>28</v>
      </c>
      <c r="E1935">
        <v>0</v>
      </c>
      <c r="F1935" s="8"/>
    </row>
    <row r="1936" spans="1:11" ht="15.75" hidden="1" thickBot="1" x14ac:dyDescent="0.3">
      <c r="A1936" t="s">
        <v>167</v>
      </c>
      <c r="B1936">
        <v>2045</v>
      </c>
      <c r="C1936" t="s">
        <v>8</v>
      </c>
      <c r="D1936" t="s">
        <v>28</v>
      </c>
      <c r="E1936">
        <v>0</v>
      </c>
      <c r="F1936" s="8"/>
    </row>
    <row r="1937" spans="1:6" ht="15.75" hidden="1" thickBot="1" x14ac:dyDescent="0.3">
      <c r="A1937" t="s">
        <v>167</v>
      </c>
      <c r="B1937">
        <v>2045</v>
      </c>
      <c r="C1937" t="s">
        <v>9</v>
      </c>
      <c r="D1937" t="s">
        <v>28</v>
      </c>
      <c r="E1937">
        <v>8.35</v>
      </c>
      <c r="F1937" s="8"/>
    </row>
    <row r="1938" spans="1:6" ht="15.75" hidden="1" thickBot="1" x14ac:dyDescent="0.3">
      <c r="A1938" t="s">
        <v>167</v>
      </c>
      <c r="B1938">
        <v>2045</v>
      </c>
      <c r="C1938" t="s">
        <v>10</v>
      </c>
      <c r="D1938" t="s">
        <v>28</v>
      </c>
      <c r="E1938">
        <v>11.1</v>
      </c>
      <c r="F1938" s="8"/>
    </row>
    <row r="1939" spans="1:6" ht="15.75" hidden="1" thickBot="1" x14ac:dyDescent="0.3">
      <c r="A1939" t="s">
        <v>167</v>
      </c>
      <c r="B1939">
        <v>2045</v>
      </c>
      <c r="C1939" t="s">
        <v>11</v>
      </c>
      <c r="D1939" t="s">
        <v>28</v>
      </c>
      <c r="E1939">
        <v>11.59</v>
      </c>
      <c r="F1939" s="8"/>
    </row>
    <row r="1940" spans="1:6" ht="15.75" hidden="1" thickBot="1" x14ac:dyDescent="0.3">
      <c r="A1940" t="s">
        <v>167</v>
      </c>
      <c r="B1940">
        <v>2045</v>
      </c>
      <c r="C1940" t="s">
        <v>12</v>
      </c>
      <c r="D1940" t="s">
        <v>28</v>
      </c>
      <c r="E1940">
        <v>17.690000000000001</v>
      </c>
      <c r="F1940" s="8"/>
    </row>
    <row r="1941" spans="1:6" ht="15.75" hidden="1" thickBot="1" x14ac:dyDescent="0.3">
      <c r="A1941" t="s">
        <v>167</v>
      </c>
      <c r="B1941">
        <v>2045</v>
      </c>
      <c r="C1941" t="s">
        <v>13</v>
      </c>
      <c r="D1941" t="s">
        <v>28</v>
      </c>
      <c r="E1941">
        <v>26.9</v>
      </c>
      <c r="F1941" s="8"/>
    </row>
    <row r="1942" spans="1:6" ht="15.75" hidden="1" thickBot="1" x14ac:dyDescent="0.3">
      <c r="A1942" t="s">
        <v>167</v>
      </c>
      <c r="B1942">
        <v>2045</v>
      </c>
      <c r="C1942" t="s">
        <v>14</v>
      </c>
      <c r="D1942" t="s">
        <v>28</v>
      </c>
      <c r="E1942">
        <v>38.32</v>
      </c>
      <c r="F1942" s="8"/>
    </row>
    <row r="1943" spans="1:6" ht="15.75" hidden="1" thickBot="1" x14ac:dyDescent="0.3">
      <c r="A1943" t="s">
        <v>167</v>
      </c>
      <c r="B1943">
        <v>2045</v>
      </c>
      <c r="C1943" t="s">
        <v>15</v>
      </c>
      <c r="D1943" t="s">
        <v>28</v>
      </c>
      <c r="E1943">
        <v>53.74</v>
      </c>
      <c r="F1943" s="8"/>
    </row>
    <row r="1944" spans="1:6" ht="15.75" hidden="1" thickBot="1" x14ac:dyDescent="0.3">
      <c r="A1944" t="s">
        <v>167</v>
      </c>
      <c r="B1944">
        <v>2045</v>
      </c>
      <c r="C1944" t="s">
        <v>16</v>
      </c>
      <c r="D1944" t="s">
        <v>28</v>
      </c>
      <c r="E1944">
        <v>73.31</v>
      </c>
      <c r="F1944" s="8"/>
    </row>
    <row r="1945" spans="1:6" ht="15.75" hidden="1" thickBot="1" x14ac:dyDescent="0.3">
      <c r="A1945" t="s">
        <v>167</v>
      </c>
      <c r="B1945">
        <v>2045</v>
      </c>
      <c r="C1945" t="s">
        <v>17</v>
      </c>
      <c r="D1945" t="s">
        <v>28</v>
      </c>
      <c r="E1945">
        <v>92.62</v>
      </c>
      <c r="F1945" s="8"/>
    </row>
    <row r="1946" spans="1:6" ht="15.75" hidden="1" thickBot="1" x14ac:dyDescent="0.3">
      <c r="A1946" t="s">
        <v>167</v>
      </c>
      <c r="B1946">
        <v>2045</v>
      </c>
      <c r="C1946" t="s">
        <v>18</v>
      </c>
      <c r="D1946" t="s">
        <v>28</v>
      </c>
      <c r="E1946">
        <v>111.9</v>
      </c>
      <c r="F1946" s="8"/>
    </row>
    <row r="1947" spans="1:6" ht="15.75" hidden="1" thickBot="1" x14ac:dyDescent="0.3">
      <c r="A1947" t="s">
        <v>167</v>
      </c>
      <c r="B1947">
        <v>2045</v>
      </c>
      <c r="C1947" t="s">
        <v>19</v>
      </c>
      <c r="D1947" t="s">
        <v>28</v>
      </c>
      <c r="E1947">
        <v>126.98</v>
      </c>
      <c r="F1947" s="8"/>
    </row>
    <row r="1948" spans="1:6" ht="15.75" hidden="1" thickBot="1" x14ac:dyDescent="0.3">
      <c r="A1948" t="s">
        <v>167</v>
      </c>
      <c r="B1948">
        <v>2045</v>
      </c>
      <c r="C1948" t="s">
        <v>20</v>
      </c>
      <c r="D1948" t="s">
        <v>28</v>
      </c>
      <c r="E1948">
        <v>112.15</v>
      </c>
      <c r="F1948" s="8"/>
    </row>
    <row r="1949" spans="1:6" ht="15.75" hidden="1" thickBot="1" x14ac:dyDescent="0.3">
      <c r="A1949" t="s">
        <v>167</v>
      </c>
      <c r="B1949">
        <v>2045</v>
      </c>
      <c r="C1949" t="s">
        <v>21</v>
      </c>
      <c r="D1949" t="s">
        <v>28</v>
      </c>
      <c r="E1949">
        <v>110.62</v>
      </c>
      <c r="F1949" s="8"/>
    </row>
    <row r="1950" spans="1:6" ht="15.75" hidden="1" thickBot="1" x14ac:dyDescent="0.3">
      <c r="A1950" t="s">
        <v>167</v>
      </c>
      <c r="B1950">
        <v>2045</v>
      </c>
      <c r="C1950" t="s">
        <v>22</v>
      </c>
      <c r="D1950" t="s">
        <v>28</v>
      </c>
      <c r="E1950">
        <v>88.16</v>
      </c>
      <c r="F1950" s="8"/>
    </row>
    <row r="1951" spans="1:6" ht="15.75" hidden="1" thickBot="1" x14ac:dyDescent="0.3">
      <c r="A1951" t="s">
        <v>167</v>
      </c>
      <c r="B1951">
        <v>2045</v>
      </c>
      <c r="C1951" t="s">
        <v>23</v>
      </c>
      <c r="D1951" t="s">
        <v>28</v>
      </c>
      <c r="E1951">
        <v>63.49</v>
      </c>
      <c r="F1951" s="8"/>
    </row>
    <row r="1952" spans="1:6" ht="15.75" hidden="1" thickBot="1" x14ac:dyDescent="0.3">
      <c r="A1952" t="s">
        <v>167</v>
      </c>
      <c r="B1952">
        <v>2045</v>
      </c>
      <c r="C1952" t="s">
        <v>24</v>
      </c>
      <c r="D1952" t="s">
        <v>28</v>
      </c>
      <c r="E1952">
        <v>36.07</v>
      </c>
      <c r="F1952" s="8"/>
    </row>
    <row r="1953" spans="1:6" ht="15.75" hidden="1" thickBot="1" x14ac:dyDescent="0.3">
      <c r="A1953" t="s">
        <v>167</v>
      </c>
      <c r="B1953">
        <v>2045</v>
      </c>
      <c r="C1953" t="s">
        <v>25</v>
      </c>
      <c r="D1953" t="s">
        <v>28</v>
      </c>
      <c r="E1953">
        <v>14.4</v>
      </c>
      <c r="F1953" s="8"/>
    </row>
    <row r="1954" spans="1:6" ht="15.75" hidden="1" thickBot="1" x14ac:dyDescent="0.3">
      <c r="A1954" t="s">
        <v>167</v>
      </c>
      <c r="B1954">
        <v>2045</v>
      </c>
      <c r="C1954" t="s">
        <v>26</v>
      </c>
      <c r="D1954" t="s">
        <v>28</v>
      </c>
      <c r="E1954">
        <v>4.6900000000000004</v>
      </c>
      <c r="F1954" s="8"/>
    </row>
    <row r="1955" spans="1:6" ht="15.75" hidden="1" thickBot="1" x14ac:dyDescent="0.3">
      <c r="A1955" t="s">
        <v>167</v>
      </c>
      <c r="B1955">
        <v>2045</v>
      </c>
      <c r="C1955" t="s">
        <v>6</v>
      </c>
      <c r="D1955" t="s">
        <v>29</v>
      </c>
      <c r="E1955">
        <v>0</v>
      </c>
      <c r="F1955" s="8"/>
    </row>
    <row r="1956" spans="1:6" ht="15.75" hidden="1" thickBot="1" x14ac:dyDescent="0.3">
      <c r="A1956" t="s">
        <v>167</v>
      </c>
      <c r="B1956">
        <v>2045</v>
      </c>
      <c r="C1956" t="s">
        <v>7</v>
      </c>
      <c r="D1956" t="s">
        <v>29</v>
      </c>
      <c r="E1956">
        <v>0</v>
      </c>
      <c r="F1956" s="8"/>
    </row>
    <row r="1957" spans="1:6" ht="15.75" hidden="1" thickBot="1" x14ac:dyDescent="0.3">
      <c r="A1957" t="s">
        <v>167</v>
      </c>
      <c r="B1957">
        <v>2045</v>
      </c>
      <c r="C1957" t="s">
        <v>8</v>
      </c>
      <c r="D1957" t="s">
        <v>29</v>
      </c>
      <c r="E1957">
        <v>0</v>
      </c>
      <c r="F1957" s="8"/>
    </row>
    <row r="1958" spans="1:6" ht="15.75" hidden="1" thickBot="1" x14ac:dyDescent="0.3">
      <c r="A1958" t="s">
        <v>167</v>
      </c>
      <c r="B1958">
        <v>2045</v>
      </c>
      <c r="C1958" t="s">
        <v>9</v>
      </c>
      <c r="D1958" t="s">
        <v>29</v>
      </c>
      <c r="E1958">
        <v>27.64</v>
      </c>
      <c r="F1958" s="8"/>
    </row>
    <row r="1959" spans="1:6" ht="15.75" hidden="1" thickBot="1" x14ac:dyDescent="0.3">
      <c r="A1959" t="s">
        <v>167</v>
      </c>
      <c r="B1959">
        <v>2045</v>
      </c>
      <c r="C1959" t="s">
        <v>10</v>
      </c>
      <c r="D1959" t="s">
        <v>29</v>
      </c>
      <c r="E1959">
        <v>21.25</v>
      </c>
      <c r="F1959" s="8"/>
    </row>
    <row r="1960" spans="1:6" ht="15.75" hidden="1" thickBot="1" x14ac:dyDescent="0.3">
      <c r="A1960" t="s">
        <v>167</v>
      </c>
      <c r="B1960">
        <v>2045</v>
      </c>
      <c r="C1960" t="s">
        <v>11</v>
      </c>
      <c r="D1960" t="s">
        <v>29</v>
      </c>
      <c r="E1960">
        <v>28.9</v>
      </c>
      <c r="F1960" s="8"/>
    </row>
    <row r="1961" spans="1:6" ht="15.75" hidden="1" thickBot="1" x14ac:dyDescent="0.3">
      <c r="A1961" t="s">
        <v>167</v>
      </c>
      <c r="B1961">
        <v>2045</v>
      </c>
      <c r="C1961" t="s">
        <v>12</v>
      </c>
      <c r="D1961" t="s">
        <v>29</v>
      </c>
      <c r="E1961">
        <v>42.9</v>
      </c>
      <c r="F1961" s="8"/>
    </row>
    <row r="1962" spans="1:6" ht="15.75" hidden="1" thickBot="1" x14ac:dyDescent="0.3">
      <c r="A1962" t="s">
        <v>167</v>
      </c>
      <c r="B1962">
        <v>2045</v>
      </c>
      <c r="C1962" t="s">
        <v>13</v>
      </c>
      <c r="D1962" t="s">
        <v>29</v>
      </c>
      <c r="E1962">
        <v>65.489999999999995</v>
      </c>
      <c r="F1962" s="8"/>
    </row>
    <row r="1963" spans="1:6" ht="15.75" hidden="1" thickBot="1" x14ac:dyDescent="0.3">
      <c r="A1963" t="s">
        <v>167</v>
      </c>
      <c r="B1963">
        <v>2045</v>
      </c>
      <c r="C1963" t="s">
        <v>14</v>
      </c>
      <c r="D1963" t="s">
        <v>29</v>
      </c>
      <c r="E1963">
        <v>93.66</v>
      </c>
      <c r="F1963" s="8"/>
    </row>
    <row r="1964" spans="1:6" ht="15.75" hidden="1" thickBot="1" x14ac:dyDescent="0.3">
      <c r="A1964" t="s">
        <v>167</v>
      </c>
      <c r="B1964">
        <v>2045</v>
      </c>
      <c r="C1964" t="s">
        <v>15</v>
      </c>
      <c r="D1964" t="s">
        <v>29</v>
      </c>
      <c r="E1964">
        <v>131.88</v>
      </c>
      <c r="F1964" s="8"/>
    </row>
    <row r="1965" spans="1:6" ht="15.75" hidden="1" thickBot="1" x14ac:dyDescent="0.3">
      <c r="A1965" t="s">
        <v>167</v>
      </c>
      <c r="B1965">
        <v>2045</v>
      </c>
      <c r="C1965" t="s">
        <v>16</v>
      </c>
      <c r="D1965" t="s">
        <v>29</v>
      </c>
      <c r="E1965">
        <v>180.68</v>
      </c>
      <c r="F1965" s="8"/>
    </row>
    <row r="1966" spans="1:6" ht="15.75" hidden="1" thickBot="1" x14ac:dyDescent="0.3">
      <c r="A1966" t="s">
        <v>167</v>
      </c>
      <c r="B1966">
        <v>2045</v>
      </c>
      <c r="C1966" t="s">
        <v>17</v>
      </c>
      <c r="D1966" t="s">
        <v>29</v>
      </c>
      <c r="E1966">
        <v>229.43</v>
      </c>
      <c r="F1966" s="8"/>
    </row>
    <row r="1967" spans="1:6" ht="15.75" hidden="1" thickBot="1" x14ac:dyDescent="0.3">
      <c r="A1967" t="s">
        <v>167</v>
      </c>
      <c r="B1967">
        <v>2045</v>
      </c>
      <c r="C1967" t="s">
        <v>18</v>
      </c>
      <c r="D1967" t="s">
        <v>29</v>
      </c>
      <c r="E1967">
        <v>278.93</v>
      </c>
      <c r="F1967" s="8"/>
    </row>
    <row r="1968" spans="1:6" ht="15.75" hidden="1" thickBot="1" x14ac:dyDescent="0.3">
      <c r="A1968" t="s">
        <v>167</v>
      </c>
      <c r="B1968">
        <v>2045</v>
      </c>
      <c r="C1968" t="s">
        <v>19</v>
      </c>
      <c r="D1968" t="s">
        <v>29</v>
      </c>
      <c r="E1968">
        <v>319.19</v>
      </c>
      <c r="F1968" s="8"/>
    </row>
    <row r="1969" spans="1:6" ht="15.75" hidden="1" thickBot="1" x14ac:dyDescent="0.3">
      <c r="A1969" t="s">
        <v>167</v>
      </c>
      <c r="B1969">
        <v>2045</v>
      </c>
      <c r="C1969" t="s">
        <v>20</v>
      </c>
      <c r="D1969" t="s">
        <v>29</v>
      </c>
      <c r="E1969">
        <v>347.27</v>
      </c>
      <c r="F1969" s="8"/>
    </row>
    <row r="1970" spans="1:6" ht="15.75" hidden="1" thickBot="1" x14ac:dyDescent="0.3">
      <c r="A1970" t="s">
        <v>167</v>
      </c>
      <c r="B1970">
        <v>2045</v>
      </c>
      <c r="C1970" t="s">
        <v>21</v>
      </c>
      <c r="D1970" t="s">
        <v>29</v>
      </c>
      <c r="E1970">
        <v>328.96</v>
      </c>
      <c r="F1970" s="8"/>
    </row>
    <row r="1971" spans="1:6" ht="15.75" hidden="1" thickBot="1" x14ac:dyDescent="0.3">
      <c r="A1971" t="s">
        <v>167</v>
      </c>
      <c r="B1971">
        <v>2045</v>
      </c>
      <c r="C1971" t="s">
        <v>22</v>
      </c>
      <c r="D1971" t="s">
        <v>29</v>
      </c>
      <c r="E1971">
        <v>249.97</v>
      </c>
      <c r="F1971" s="8"/>
    </row>
    <row r="1972" spans="1:6" ht="15.75" hidden="1" thickBot="1" x14ac:dyDescent="0.3">
      <c r="A1972" t="s">
        <v>167</v>
      </c>
      <c r="B1972">
        <v>2045</v>
      </c>
      <c r="C1972" t="s">
        <v>23</v>
      </c>
      <c r="D1972" t="s">
        <v>29</v>
      </c>
      <c r="E1972">
        <v>166.46</v>
      </c>
      <c r="F1972" s="8"/>
    </row>
    <row r="1973" spans="1:6" ht="15.75" hidden="1" thickBot="1" x14ac:dyDescent="0.3">
      <c r="A1973" t="s">
        <v>167</v>
      </c>
      <c r="B1973">
        <v>2045</v>
      </c>
      <c r="C1973" t="s">
        <v>24</v>
      </c>
      <c r="D1973" t="s">
        <v>29</v>
      </c>
      <c r="E1973">
        <v>92.73</v>
      </c>
      <c r="F1973" s="8"/>
    </row>
    <row r="1974" spans="1:6" ht="15.75" hidden="1" thickBot="1" x14ac:dyDescent="0.3">
      <c r="A1974" t="s">
        <v>167</v>
      </c>
      <c r="B1974">
        <v>2045</v>
      </c>
      <c r="C1974" t="s">
        <v>25</v>
      </c>
      <c r="D1974" t="s">
        <v>29</v>
      </c>
      <c r="E1974">
        <v>33.92</v>
      </c>
      <c r="F1974" s="8"/>
    </row>
    <row r="1975" spans="1:6" ht="15.75" hidden="1" thickBot="1" x14ac:dyDescent="0.3">
      <c r="A1975" t="s">
        <v>167</v>
      </c>
      <c r="B1975">
        <v>2045</v>
      </c>
      <c r="C1975" t="s">
        <v>26</v>
      </c>
      <c r="D1975" t="s">
        <v>29</v>
      </c>
      <c r="E1975">
        <v>9.06</v>
      </c>
      <c r="F1975" s="8"/>
    </row>
    <row r="1976" spans="1:6" ht="15.75" hidden="1" thickBot="1" x14ac:dyDescent="0.3">
      <c r="A1976" t="s">
        <v>167</v>
      </c>
      <c r="B1976">
        <v>2045</v>
      </c>
      <c r="C1976" t="s">
        <v>6</v>
      </c>
      <c r="D1976" t="s">
        <v>30</v>
      </c>
      <c r="E1976">
        <v>0</v>
      </c>
      <c r="F1976" s="8"/>
    </row>
    <row r="1977" spans="1:6" ht="15.75" hidden="1" thickBot="1" x14ac:dyDescent="0.3">
      <c r="A1977" t="s">
        <v>167</v>
      </c>
      <c r="B1977">
        <v>2045</v>
      </c>
      <c r="C1977" t="s">
        <v>7</v>
      </c>
      <c r="D1977" t="s">
        <v>30</v>
      </c>
      <c r="E1977">
        <v>0</v>
      </c>
      <c r="F1977" s="8"/>
    </row>
    <row r="1978" spans="1:6" ht="15.75" hidden="1" thickBot="1" x14ac:dyDescent="0.3">
      <c r="A1978" t="s">
        <v>167</v>
      </c>
      <c r="B1978">
        <v>2045</v>
      </c>
      <c r="C1978" t="s">
        <v>8</v>
      </c>
      <c r="D1978" t="s">
        <v>30</v>
      </c>
      <c r="E1978">
        <v>0</v>
      </c>
      <c r="F1978" s="8"/>
    </row>
    <row r="1979" spans="1:6" ht="15.75" hidden="1" thickBot="1" x14ac:dyDescent="0.3">
      <c r="A1979" t="s">
        <v>167</v>
      </c>
      <c r="B1979">
        <v>2045</v>
      </c>
      <c r="C1979" t="s">
        <v>9</v>
      </c>
      <c r="D1979" t="s">
        <v>30</v>
      </c>
      <c r="E1979">
        <v>618.38</v>
      </c>
      <c r="F1979" s="8"/>
    </row>
    <row r="1980" spans="1:6" ht="15.75" hidden="1" thickBot="1" x14ac:dyDescent="0.3">
      <c r="A1980" t="s">
        <v>167</v>
      </c>
      <c r="B1980">
        <v>2045</v>
      </c>
      <c r="C1980" t="s">
        <v>10</v>
      </c>
      <c r="D1980" t="s">
        <v>30</v>
      </c>
      <c r="E1980">
        <v>245.76</v>
      </c>
      <c r="F1980" s="8"/>
    </row>
    <row r="1981" spans="1:6" ht="15.75" hidden="1" thickBot="1" x14ac:dyDescent="0.3">
      <c r="A1981" t="s">
        <v>167</v>
      </c>
      <c r="B1981">
        <v>2045</v>
      </c>
      <c r="C1981" t="s">
        <v>11</v>
      </c>
      <c r="D1981" t="s">
        <v>30</v>
      </c>
      <c r="E1981">
        <v>318.51</v>
      </c>
      <c r="F1981" s="8"/>
    </row>
    <row r="1982" spans="1:6" ht="15.75" hidden="1" thickBot="1" x14ac:dyDescent="0.3">
      <c r="A1982" t="s">
        <v>167</v>
      </c>
      <c r="B1982">
        <v>2045</v>
      </c>
      <c r="C1982" t="s">
        <v>12</v>
      </c>
      <c r="D1982" t="s">
        <v>30</v>
      </c>
      <c r="E1982">
        <v>354.57</v>
      </c>
      <c r="F1982" s="8"/>
    </row>
    <row r="1983" spans="1:6" ht="15.75" hidden="1" thickBot="1" x14ac:dyDescent="0.3">
      <c r="A1983" t="s">
        <v>167</v>
      </c>
      <c r="B1983">
        <v>2045</v>
      </c>
      <c r="C1983" t="s">
        <v>13</v>
      </c>
      <c r="D1983" t="s">
        <v>30</v>
      </c>
      <c r="E1983">
        <v>437.18</v>
      </c>
      <c r="F1983" s="8"/>
    </row>
    <row r="1984" spans="1:6" ht="15.75" hidden="1" thickBot="1" x14ac:dyDescent="0.3">
      <c r="A1984" t="s">
        <v>167</v>
      </c>
      <c r="B1984">
        <v>2045</v>
      </c>
      <c r="C1984" t="s">
        <v>14</v>
      </c>
      <c r="D1984" t="s">
        <v>30</v>
      </c>
      <c r="E1984">
        <v>508.21</v>
      </c>
      <c r="F1984" s="8"/>
    </row>
    <row r="1985" spans="1:6" ht="15.75" hidden="1" thickBot="1" x14ac:dyDescent="0.3">
      <c r="A1985" t="s">
        <v>167</v>
      </c>
      <c r="B1985">
        <v>2045</v>
      </c>
      <c r="C1985" t="s">
        <v>15</v>
      </c>
      <c r="D1985" t="s">
        <v>30</v>
      </c>
      <c r="E1985">
        <v>585.04999999999995</v>
      </c>
      <c r="F1985" s="8"/>
    </row>
    <row r="1986" spans="1:6" ht="15.75" hidden="1" thickBot="1" x14ac:dyDescent="0.3">
      <c r="A1986" t="s">
        <v>167</v>
      </c>
      <c r="B1986">
        <v>2045</v>
      </c>
      <c r="C1986" t="s">
        <v>16</v>
      </c>
      <c r="D1986" t="s">
        <v>30</v>
      </c>
      <c r="E1986">
        <v>658.71</v>
      </c>
      <c r="F1986" s="8"/>
    </row>
    <row r="1987" spans="1:6" ht="15.75" hidden="1" thickBot="1" x14ac:dyDescent="0.3">
      <c r="A1987" t="s">
        <v>167</v>
      </c>
      <c r="B1987">
        <v>2045</v>
      </c>
      <c r="C1987" t="s">
        <v>17</v>
      </c>
      <c r="D1987" t="s">
        <v>30</v>
      </c>
      <c r="E1987">
        <v>690.71</v>
      </c>
      <c r="F1987" s="8"/>
    </row>
    <row r="1988" spans="1:6" ht="15.75" hidden="1" thickBot="1" x14ac:dyDescent="0.3">
      <c r="A1988" t="s">
        <v>167</v>
      </c>
      <c r="B1988">
        <v>2045</v>
      </c>
      <c r="C1988" t="s">
        <v>18</v>
      </c>
      <c r="D1988" t="s">
        <v>30</v>
      </c>
      <c r="E1988">
        <v>696.54</v>
      </c>
      <c r="F1988" s="8"/>
    </row>
    <row r="1989" spans="1:6" ht="15.75" hidden="1" thickBot="1" x14ac:dyDescent="0.3">
      <c r="A1989" t="s">
        <v>167</v>
      </c>
      <c r="B1989">
        <v>2045</v>
      </c>
      <c r="C1989" t="s">
        <v>19</v>
      </c>
      <c r="D1989" t="s">
        <v>30</v>
      </c>
      <c r="E1989">
        <v>664.28</v>
      </c>
      <c r="F1989" s="8"/>
    </row>
    <row r="1990" spans="1:6" ht="15.75" hidden="1" thickBot="1" x14ac:dyDescent="0.3">
      <c r="A1990" t="s">
        <v>167</v>
      </c>
      <c r="B1990">
        <v>2045</v>
      </c>
      <c r="C1990" t="s">
        <v>20</v>
      </c>
      <c r="D1990" t="s">
        <v>30</v>
      </c>
      <c r="E1990">
        <v>709.99</v>
      </c>
      <c r="F1990" s="8"/>
    </row>
    <row r="1991" spans="1:6" ht="15.75" hidden="1" thickBot="1" x14ac:dyDescent="0.3">
      <c r="A1991" t="s">
        <v>167</v>
      </c>
      <c r="B1991">
        <v>2045</v>
      </c>
      <c r="C1991" t="s">
        <v>21</v>
      </c>
      <c r="D1991" t="s">
        <v>30</v>
      </c>
      <c r="E1991">
        <v>664.62</v>
      </c>
      <c r="F1991" s="8"/>
    </row>
    <row r="1992" spans="1:6" ht="15.75" hidden="1" thickBot="1" x14ac:dyDescent="0.3">
      <c r="A1992" t="s">
        <v>167</v>
      </c>
      <c r="B1992">
        <v>2045</v>
      </c>
      <c r="C1992" t="s">
        <v>22</v>
      </c>
      <c r="D1992" t="s">
        <v>30</v>
      </c>
      <c r="E1992">
        <v>476.92</v>
      </c>
      <c r="F1992" s="8"/>
    </row>
    <row r="1993" spans="1:6" ht="15.75" hidden="1" thickBot="1" x14ac:dyDescent="0.3">
      <c r="A1993" t="s">
        <v>167</v>
      </c>
      <c r="B1993">
        <v>2045</v>
      </c>
      <c r="C1993" t="s">
        <v>23</v>
      </c>
      <c r="D1993" t="s">
        <v>30</v>
      </c>
      <c r="E1993">
        <v>263.58</v>
      </c>
      <c r="F1993" s="8"/>
    </row>
    <row r="1994" spans="1:6" ht="15.75" hidden="1" thickBot="1" x14ac:dyDescent="0.3">
      <c r="A1994" t="s">
        <v>167</v>
      </c>
      <c r="B1994">
        <v>2045</v>
      </c>
      <c r="C1994" t="s">
        <v>24</v>
      </c>
      <c r="D1994" t="s">
        <v>30</v>
      </c>
      <c r="E1994">
        <v>120.15</v>
      </c>
      <c r="F1994" s="8"/>
    </row>
    <row r="1995" spans="1:6" ht="15.75" hidden="1" thickBot="1" x14ac:dyDescent="0.3">
      <c r="A1995" t="s">
        <v>167</v>
      </c>
      <c r="B1995">
        <v>2045</v>
      </c>
      <c r="C1995" t="s">
        <v>25</v>
      </c>
      <c r="D1995" t="s">
        <v>30</v>
      </c>
      <c r="E1995">
        <v>36.39</v>
      </c>
      <c r="F1995" s="8"/>
    </row>
    <row r="1996" spans="1:6" ht="15.75" hidden="1" thickBot="1" x14ac:dyDescent="0.3">
      <c r="A1996" t="s">
        <v>167</v>
      </c>
      <c r="B1996">
        <v>2045</v>
      </c>
      <c r="C1996" t="s">
        <v>26</v>
      </c>
      <c r="D1996" t="s">
        <v>30</v>
      </c>
      <c r="E1996">
        <v>8.07</v>
      </c>
      <c r="F1996" s="8"/>
    </row>
    <row r="1997" spans="1:6" ht="15.75" hidden="1" thickBot="1" x14ac:dyDescent="0.3">
      <c r="A1997" t="s">
        <v>167</v>
      </c>
      <c r="B1997">
        <v>2045</v>
      </c>
      <c r="C1997" t="s">
        <v>6</v>
      </c>
      <c r="D1997" t="s">
        <v>31</v>
      </c>
      <c r="E1997">
        <v>0</v>
      </c>
      <c r="F1997" s="8"/>
    </row>
    <row r="1998" spans="1:6" ht="15.75" hidden="1" thickBot="1" x14ac:dyDescent="0.3">
      <c r="A1998" t="s">
        <v>167</v>
      </c>
      <c r="B1998">
        <v>2045</v>
      </c>
      <c r="C1998" t="s">
        <v>7</v>
      </c>
      <c r="D1998" t="s">
        <v>31</v>
      </c>
      <c r="E1998">
        <v>0</v>
      </c>
      <c r="F1998" s="8"/>
    </row>
    <row r="1999" spans="1:6" ht="15.75" hidden="1" thickBot="1" x14ac:dyDescent="0.3">
      <c r="A1999" t="s">
        <v>167</v>
      </c>
      <c r="B1999">
        <v>2045</v>
      </c>
      <c r="C1999" t="s">
        <v>8</v>
      </c>
      <c r="D1999" t="s">
        <v>31</v>
      </c>
      <c r="E1999">
        <v>0</v>
      </c>
      <c r="F1999" s="8"/>
    </row>
    <row r="2000" spans="1:6" ht="15.75" hidden="1" thickBot="1" x14ac:dyDescent="0.3">
      <c r="A2000" t="s">
        <v>167</v>
      </c>
      <c r="B2000">
        <v>2045</v>
      </c>
      <c r="C2000" t="s">
        <v>9</v>
      </c>
      <c r="D2000" t="s">
        <v>31</v>
      </c>
      <c r="E2000">
        <v>1342.85</v>
      </c>
      <c r="F2000" s="8"/>
    </row>
    <row r="2001" spans="1:6" ht="15.75" hidden="1" thickBot="1" x14ac:dyDescent="0.3">
      <c r="A2001" t="s">
        <v>167</v>
      </c>
      <c r="B2001">
        <v>2045</v>
      </c>
      <c r="C2001" t="s">
        <v>10</v>
      </c>
      <c r="D2001" t="s">
        <v>31</v>
      </c>
      <c r="E2001">
        <v>185.54</v>
      </c>
      <c r="F2001" s="8"/>
    </row>
    <row r="2002" spans="1:6" ht="15.75" hidden="1" thickBot="1" x14ac:dyDescent="0.3">
      <c r="A2002" t="s">
        <v>167</v>
      </c>
      <c r="B2002">
        <v>2045</v>
      </c>
      <c r="C2002" t="s">
        <v>11</v>
      </c>
      <c r="D2002" t="s">
        <v>31</v>
      </c>
      <c r="E2002">
        <v>89.78</v>
      </c>
      <c r="F2002" s="8"/>
    </row>
    <row r="2003" spans="1:6" ht="15.75" hidden="1" thickBot="1" x14ac:dyDescent="0.3">
      <c r="A2003" t="s">
        <v>167</v>
      </c>
      <c r="B2003">
        <v>2045</v>
      </c>
      <c r="C2003" t="s">
        <v>12</v>
      </c>
      <c r="D2003" t="s">
        <v>31</v>
      </c>
      <c r="E2003">
        <v>147.71</v>
      </c>
      <c r="F2003" s="8"/>
    </row>
    <row r="2004" spans="1:6" ht="15.75" hidden="1" thickBot="1" x14ac:dyDescent="0.3">
      <c r="A2004" t="s">
        <v>167</v>
      </c>
      <c r="B2004">
        <v>2045</v>
      </c>
      <c r="C2004" t="s">
        <v>13</v>
      </c>
      <c r="D2004" t="s">
        <v>31</v>
      </c>
      <c r="E2004">
        <v>182.85</v>
      </c>
      <c r="F2004" s="8"/>
    </row>
    <row r="2005" spans="1:6" ht="15.75" hidden="1" thickBot="1" x14ac:dyDescent="0.3">
      <c r="A2005" t="s">
        <v>167</v>
      </c>
      <c r="B2005">
        <v>2045</v>
      </c>
      <c r="C2005" t="s">
        <v>14</v>
      </c>
      <c r="D2005" t="s">
        <v>31</v>
      </c>
      <c r="E2005">
        <v>213.43</v>
      </c>
      <c r="F2005" s="8"/>
    </row>
    <row r="2006" spans="1:6" ht="15.75" hidden="1" thickBot="1" x14ac:dyDescent="0.3">
      <c r="A2006" t="s">
        <v>167</v>
      </c>
      <c r="B2006">
        <v>2045</v>
      </c>
      <c r="C2006" t="s">
        <v>15</v>
      </c>
      <c r="D2006" t="s">
        <v>31</v>
      </c>
      <c r="E2006">
        <v>246.78</v>
      </c>
      <c r="F2006" s="8"/>
    </row>
    <row r="2007" spans="1:6" ht="15.75" hidden="1" thickBot="1" x14ac:dyDescent="0.3">
      <c r="A2007" t="s">
        <v>167</v>
      </c>
      <c r="B2007">
        <v>2045</v>
      </c>
      <c r="C2007" t="s">
        <v>16</v>
      </c>
      <c r="D2007" t="s">
        <v>31</v>
      </c>
      <c r="E2007">
        <v>279.23</v>
      </c>
      <c r="F2007" s="8"/>
    </row>
    <row r="2008" spans="1:6" ht="15.75" hidden="1" thickBot="1" x14ac:dyDescent="0.3">
      <c r="A2008" t="s">
        <v>167</v>
      </c>
      <c r="B2008">
        <v>2045</v>
      </c>
      <c r="C2008" t="s">
        <v>17</v>
      </c>
      <c r="D2008" t="s">
        <v>31</v>
      </c>
      <c r="E2008">
        <v>294.61</v>
      </c>
      <c r="F2008" s="8"/>
    </row>
    <row r="2009" spans="1:6" ht="15.75" hidden="1" thickBot="1" x14ac:dyDescent="0.3">
      <c r="A2009" t="s">
        <v>167</v>
      </c>
      <c r="B2009">
        <v>2045</v>
      </c>
      <c r="C2009" t="s">
        <v>18</v>
      </c>
      <c r="D2009" t="s">
        <v>31</v>
      </c>
      <c r="E2009">
        <v>299.57</v>
      </c>
      <c r="F2009" s="8"/>
    </row>
    <row r="2010" spans="1:6" ht="15.75" hidden="1" thickBot="1" x14ac:dyDescent="0.3">
      <c r="A2010" t="s">
        <v>167</v>
      </c>
      <c r="B2010">
        <v>2045</v>
      </c>
      <c r="C2010" t="s">
        <v>19</v>
      </c>
      <c r="D2010" t="s">
        <v>31</v>
      </c>
      <c r="E2010">
        <v>289.12</v>
      </c>
      <c r="F2010" s="8"/>
    </row>
    <row r="2011" spans="1:6" ht="15.75" hidden="1" thickBot="1" x14ac:dyDescent="0.3">
      <c r="A2011" t="s">
        <v>167</v>
      </c>
      <c r="B2011">
        <v>2045</v>
      </c>
      <c r="C2011" t="s">
        <v>20</v>
      </c>
      <c r="D2011" t="s">
        <v>31</v>
      </c>
      <c r="E2011">
        <v>165.42</v>
      </c>
      <c r="F2011" s="8"/>
    </row>
    <row r="2012" spans="1:6" ht="15.75" hidden="1" thickBot="1" x14ac:dyDescent="0.3">
      <c r="A2012" t="s">
        <v>167</v>
      </c>
      <c r="B2012">
        <v>2045</v>
      </c>
      <c r="C2012" t="s">
        <v>21</v>
      </c>
      <c r="D2012" t="s">
        <v>31</v>
      </c>
      <c r="E2012">
        <v>152.4</v>
      </c>
      <c r="F2012" s="8"/>
    </row>
    <row r="2013" spans="1:6" ht="15.75" hidden="1" thickBot="1" x14ac:dyDescent="0.3">
      <c r="A2013" t="s">
        <v>167</v>
      </c>
      <c r="B2013">
        <v>2045</v>
      </c>
      <c r="C2013" t="s">
        <v>22</v>
      </c>
      <c r="D2013" t="s">
        <v>31</v>
      </c>
      <c r="E2013">
        <v>119.59</v>
      </c>
      <c r="F2013" s="8"/>
    </row>
    <row r="2014" spans="1:6" ht="15.75" hidden="1" thickBot="1" x14ac:dyDescent="0.3">
      <c r="A2014" t="s">
        <v>167</v>
      </c>
      <c r="B2014">
        <v>2045</v>
      </c>
      <c r="C2014" t="s">
        <v>23</v>
      </c>
      <c r="D2014" t="s">
        <v>31</v>
      </c>
      <c r="E2014">
        <v>65.94</v>
      </c>
      <c r="F2014" s="8"/>
    </row>
    <row r="2015" spans="1:6" ht="15.75" hidden="1" thickBot="1" x14ac:dyDescent="0.3">
      <c r="A2015" t="s">
        <v>167</v>
      </c>
      <c r="B2015">
        <v>2045</v>
      </c>
      <c r="C2015" t="s">
        <v>24</v>
      </c>
      <c r="D2015" t="s">
        <v>31</v>
      </c>
      <c r="E2015">
        <v>26.09</v>
      </c>
      <c r="F2015" s="8"/>
    </row>
    <row r="2016" spans="1:6" ht="15.75" hidden="1" thickBot="1" x14ac:dyDescent="0.3">
      <c r="A2016" t="s">
        <v>167</v>
      </c>
      <c r="B2016">
        <v>2045</v>
      </c>
      <c r="C2016" t="s">
        <v>25</v>
      </c>
      <c r="D2016" t="s">
        <v>31</v>
      </c>
      <c r="E2016">
        <v>6.89</v>
      </c>
      <c r="F2016" s="8"/>
    </row>
    <row r="2017" spans="1:6" ht="15.75" hidden="1" thickBot="1" x14ac:dyDescent="0.3">
      <c r="A2017" t="s">
        <v>167</v>
      </c>
      <c r="B2017">
        <v>2045</v>
      </c>
      <c r="C2017" t="s">
        <v>26</v>
      </c>
      <c r="D2017" t="s">
        <v>31</v>
      </c>
      <c r="E2017">
        <v>1.32</v>
      </c>
      <c r="F2017" s="8"/>
    </row>
    <row r="2018" spans="1:6" ht="15.75" hidden="1" thickBot="1" x14ac:dyDescent="0.3">
      <c r="A2018" t="s">
        <v>167</v>
      </c>
      <c r="B2018">
        <v>2045</v>
      </c>
      <c r="C2018" t="s">
        <v>6</v>
      </c>
      <c r="D2018" t="s">
        <v>32</v>
      </c>
      <c r="E2018">
        <v>0</v>
      </c>
      <c r="F2018" s="8"/>
    </row>
    <row r="2019" spans="1:6" ht="15.75" hidden="1" thickBot="1" x14ac:dyDescent="0.3">
      <c r="A2019" t="s">
        <v>167</v>
      </c>
      <c r="B2019">
        <v>2045</v>
      </c>
      <c r="C2019" t="s">
        <v>7</v>
      </c>
      <c r="D2019" t="s">
        <v>32</v>
      </c>
      <c r="E2019">
        <v>0</v>
      </c>
      <c r="F2019" s="8"/>
    </row>
    <row r="2020" spans="1:6" ht="15.75" hidden="1" thickBot="1" x14ac:dyDescent="0.3">
      <c r="A2020" t="s">
        <v>167</v>
      </c>
      <c r="B2020">
        <v>2045</v>
      </c>
      <c r="C2020" t="s">
        <v>8</v>
      </c>
      <c r="D2020" t="s">
        <v>32</v>
      </c>
      <c r="E2020">
        <v>0</v>
      </c>
      <c r="F2020" s="8"/>
    </row>
    <row r="2021" spans="1:6" ht="15.75" hidden="1" thickBot="1" x14ac:dyDescent="0.3">
      <c r="A2021" t="s">
        <v>167</v>
      </c>
      <c r="B2021">
        <v>2045</v>
      </c>
      <c r="C2021" t="s">
        <v>9</v>
      </c>
      <c r="D2021" t="s">
        <v>32</v>
      </c>
      <c r="E2021">
        <v>1845.73</v>
      </c>
      <c r="F2021" s="8"/>
    </row>
    <row r="2022" spans="1:6" ht="15.75" hidden="1" thickBot="1" x14ac:dyDescent="0.3">
      <c r="A2022" t="s">
        <v>167</v>
      </c>
      <c r="B2022">
        <v>2045</v>
      </c>
      <c r="C2022" t="s">
        <v>10</v>
      </c>
      <c r="D2022" t="s">
        <v>32</v>
      </c>
      <c r="E2022">
        <v>2133.96</v>
      </c>
      <c r="F2022" s="8"/>
    </row>
    <row r="2023" spans="1:6" ht="15.75" hidden="1" thickBot="1" x14ac:dyDescent="0.3">
      <c r="A2023" t="s">
        <v>167</v>
      </c>
      <c r="B2023">
        <v>2045</v>
      </c>
      <c r="C2023" t="s">
        <v>11</v>
      </c>
      <c r="D2023" t="s">
        <v>32</v>
      </c>
      <c r="E2023">
        <v>1820.91</v>
      </c>
      <c r="F2023" s="8"/>
    </row>
    <row r="2024" spans="1:6" ht="15.75" hidden="1" thickBot="1" x14ac:dyDescent="0.3">
      <c r="A2024" t="s">
        <v>167</v>
      </c>
      <c r="B2024">
        <v>2045</v>
      </c>
      <c r="C2024" t="s">
        <v>12</v>
      </c>
      <c r="D2024" t="s">
        <v>32</v>
      </c>
      <c r="E2024">
        <v>1806.81</v>
      </c>
      <c r="F2024" s="8"/>
    </row>
    <row r="2025" spans="1:6" ht="15.75" hidden="1" thickBot="1" x14ac:dyDescent="0.3">
      <c r="A2025" t="s">
        <v>167</v>
      </c>
      <c r="B2025">
        <v>2045</v>
      </c>
      <c r="C2025" t="s">
        <v>13</v>
      </c>
      <c r="D2025" t="s">
        <v>32</v>
      </c>
      <c r="E2025">
        <v>1831.48</v>
      </c>
      <c r="F2025" s="8"/>
    </row>
    <row r="2026" spans="1:6" ht="15.75" hidden="1" thickBot="1" x14ac:dyDescent="0.3">
      <c r="A2026" t="s">
        <v>167</v>
      </c>
      <c r="B2026">
        <v>2045</v>
      </c>
      <c r="C2026" t="s">
        <v>14</v>
      </c>
      <c r="D2026" t="s">
        <v>32</v>
      </c>
      <c r="E2026">
        <v>1760.17</v>
      </c>
      <c r="F2026" s="8"/>
    </row>
    <row r="2027" spans="1:6" ht="15.75" hidden="1" thickBot="1" x14ac:dyDescent="0.3">
      <c r="A2027" t="s">
        <v>167</v>
      </c>
      <c r="B2027">
        <v>2045</v>
      </c>
      <c r="C2027" t="s">
        <v>15</v>
      </c>
      <c r="D2027" t="s">
        <v>32</v>
      </c>
      <c r="E2027">
        <v>1684.34</v>
      </c>
      <c r="F2027" s="8"/>
    </row>
    <row r="2028" spans="1:6" ht="15.75" hidden="1" thickBot="1" x14ac:dyDescent="0.3">
      <c r="A2028" t="s">
        <v>167</v>
      </c>
      <c r="B2028">
        <v>2045</v>
      </c>
      <c r="C2028" t="s">
        <v>16</v>
      </c>
      <c r="D2028" t="s">
        <v>32</v>
      </c>
      <c r="E2028">
        <v>1584.81</v>
      </c>
      <c r="F2028" s="8"/>
    </row>
    <row r="2029" spans="1:6" ht="15.75" hidden="1" thickBot="1" x14ac:dyDescent="0.3">
      <c r="A2029" t="s">
        <v>167</v>
      </c>
      <c r="B2029">
        <v>2045</v>
      </c>
      <c r="C2029" t="s">
        <v>17</v>
      </c>
      <c r="D2029" t="s">
        <v>32</v>
      </c>
      <c r="E2029">
        <v>1396.81</v>
      </c>
      <c r="F2029" s="8"/>
    </row>
    <row r="2030" spans="1:6" ht="15.75" hidden="1" thickBot="1" x14ac:dyDescent="0.3">
      <c r="A2030" t="s">
        <v>167</v>
      </c>
      <c r="B2030">
        <v>2045</v>
      </c>
      <c r="C2030" t="s">
        <v>18</v>
      </c>
      <c r="D2030" t="s">
        <v>32</v>
      </c>
      <c r="E2030">
        <v>1191.43</v>
      </c>
      <c r="F2030" s="8"/>
    </row>
    <row r="2031" spans="1:6" ht="15.75" hidden="1" thickBot="1" x14ac:dyDescent="0.3">
      <c r="A2031" t="s">
        <v>167</v>
      </c>
      <c r="B2031">
        <v>2045</v>
      </c>
      <c r="C2031" t="s">
        <v>19</v>
      </c>
      <c r="D2031" t="s">
        <v>32</v>
      </c>
      <c r="E2031">
        <v>968.35</v>
      </c>
      <c r="F2031" s="8"/>
    </row>
    <row r="2032" spans="1:6" ht="15.75" hidden="1" thickBot="1" x14ac:dyDescent="0.3">
      <c r="A2032" t="s">
        <v>167</v>
      </c>
      <c r="B2032">
        <v>2045</v>
      </c>
      <c r="C2032" t="s">
        <v>20</v>
      </c>
      <c r="D2032" t="s">
        <v>32</v>
      </c>
      <c r="E2032">
        <v>655.8</v>
      </c>
      <c r="F2032" s="8"/>
    </row>
    <row r="2033" spans="1:6" ht="15.75" hidden="1" thickBot="1" x14ac:dyDescent="0.3">
      <c r="A2033" t="s">
        <v>167</v>
      </c>
      <c r="B2033">
        <v>2045</v>
      </c>
      <c r="C2033" t="s">
        <v>21</v>
      </c>
      <c r="D2033" t="s">
        <v>32</v>
      </c>
      <c r="E2033">
        <v>503.46</v>
      </c>
      <c r="F2033" s="8"/>
    </row>
    <row r="2034" spans="1:6" ht="15.75" hidden="1" thickBot="1" x14ac:dyDescent="0.3">
      <c r="A2034" t="s">
        <v>167</v>
      </c>
      <c r="B2034">
        <v>2045</v>
      </c>
      <c r="C2034" t="s">
        <v>22</v>
      </c>
      <c r="D2034" t="s">
        <v>32</v>
      </c>
      <c r="E2034">
        <v>310.20999999999998</v>
      </c>
      <c r="F2034" s="8"/>
    </row>
    <row r="2035" spans="1:6" ht="15.75" hidden="1" thickBot="1" x14ac:dyDescent="0.3">
      <c r="A2035" t="s">
        <v>167</v>
      </c>
      <c r="B2035">
        <v>2045</v>
      </c>
      <c r="C2035" t="s">
        <v>23</v>
      </c>
      <c r="D2035" t="s">
        <v>32</v>
      </c>
      <c r="E2035">
        <v>154.6</v>
      </c>
      <c r="F2035" s="8"/>
    </row>
    <row r="2036" spans="1:6" ht="15.75" hidden="1" thickBot="1" x14ac:dyDescent="0.3">
      <c r="A2036" t="s">
        <v>167</v>
      </c>
      <c r="B2036">
        <v>2045</v>
      </c>
      <c r="C2036" t="s">
        <v>24</v>
      </c>
      <c r="D2036" t="s">
        <v>32</v>
      </c>
      <c r="E2036">
        <v>55.46</v>
      </c>
      <c r="F2036" s="8"/>
    </row>
    <row r="2037" spans="1:6" ht="15.75" hidden="1" thickBot="1" x14ac:dyDescent="0.3">
      <c r="A2037" t="s">
        <v>167</v>
      </c>
      <c r="B2037">
        <v>2045</v>
      </c>
      <c r="C2037" t="s">
        <v>25</v>
      </c>
      <c r="D2037" t="s">
        <v>32</v>
      </c>
      <c r="E2037">
        <v>13.74</v>
      </c>
      <c r="F2037" s="8"/>
    </row>
    <row r="2038" spans="1:6" ht="15.75" hidden="1" thickBot="1" x14ac:dyDescent="0.3">
      <c r="A2038" t="s">
        <v>167</v>
      </c>
      <c r="B2038">
        <v>2045</v>
      </c>
      <c r="C2038" t="s">
        <v>26</v>
      </c>
      <c r="D2038" t="s">
        <v>32</v>
      </c>
      <c r="E2038">
        <v>2.67</v>
      </c>
      <c r="F2038" s="8"/>
    </row>
    <row r="2039" spans="1:6" ht="15.75" hidden="1" thickBot="1" x14ac:dyDescent="0.3">
      <c r="A2039" t="s">
        <v>167</v>
      </c>
      <c r="B2039">
        <v>2045</v>
      </c>
      <c r="C2039" t="s">
        <v>6</v>
      </c>
      <c r="D2039" t="s">
        <v>33</v>
      </c>
      <c r="E2039">
        <v>0</v>
      </c>
      <c r="F2039" s="8"/>
    </row>
    <row r="2040" spans="1:6" ht="15.75" hidden="1" thickBot="1" x14ac:dyDescent="0.3">
      <c r="A2040" t="s">
        <v>167</v>
      </c>
      <c r="B2040">
        <v>2045</v>
      </c>
      <c r="C2040" t="s">
        <v>7</v>
      </c>
      <c r="D2040" t="s">
        <v>33</v>
      </c>
      <c r="E2040">
        <v>0</v>
      </c>
      <c r="F2040" s="8"/>
    </row>
    <row r="2041" spans="1:6" ht="15.75" hidden="1" thickBot="1" x14ac:dyDescent="0.3">
      <c r="A2041" t="s">
        <v>167</v>
      </c>
      <c r="B2041">
        <v>2045</v>
      </c>
      <c r="C2041" t="s">
        <v>8</v>
      </c>
      <c r="D2041" t="s">
        <v>33</v>
      </c>
      <c r="E2041">
        <v>0</v>
      </c>
      <c r="F2041" s="8"/>
    </row>
    <row r="2042" spans="1:6" ht="15.75" hidden="1" thickBot="1" x14ac:dyDescent="0.3">
      <c r="A2042" t="s">
        <v>167</v>
      </c>
      <c r="B2042">
        <v>2045</v>
      </c>
      <c r="C2042" t="s">
        <v>9</v>
      </c>
      <c r="D2042" t="s">
        <v>33</v>
      </c>
      <c r="E2042">
        <v>270.89999999999998</v>
      </c>
      <c r="F2042" s="8"/>
    </row>
    <row r="2043" spans="1:6" ht="15.75" hidden="1" thickBot="1" x14ac:dyDescent="0.3">
      <c r="A2043" t="s">
        <v>167</v>
      </c>
      <c r="B2043">
        <v>2045</v>
      </c>
      <c r="C2043" t="s">
        <v>10</v>
      </c>
      <c r="D2043" t="s">
        <v>33</v>
      </c>
      <c r="E2043">
        <v>1582.65</v>
      </c>
      <c r="F2043" s="8"/>
    </row>
    <row r="2044" spans="1:6" ht="15.75" hidden="1" thickBot="1" x14ac:dyDescent="0.3">
      <c r="A2044" t="s">
        <v>167</v>
      </c>
      <c r="B2044">
        <v>2045</v>
      </c>
      <c r="C2044" t="s">
        <v>11</v>
      </c>
      <c r="D2044" t="s">
        <v>33</v>
      </c>
      <c r="E2044">
        <v>1944</v>
      </c>
      <c r="F2044" s="8"/>
    </row>
    <row r="2045" spans="1:6" ht="15.75" hidden="1" thickBot="1" x14ac:dyDescent="0.3">
      <c r="A2045" t="s">
        <v>167</v>
      </c>
      <c r="B2045">
        <v>2045</v>
      </c>
      <c r="C2045" t="s">
        <v>12</v>
      </c>
      <c r="D2045" t="s">
        <v>33</v>
      </c>
      <c r="E2045">
        <v>1824.41</v>
      </c>
      <c r="F2045" s="8"/>
    </row>
    <row r="2046" spans="1:6" ht="15.75" hidden="1" thickBot="1" x14ac:dyDescent="0.3">
      <c r="A2046" t="s">
        <v>167</v>
      </c>
      <c r="B2046">
        <v>2045</v>
      </c>
      <c r="C2046" t="s">
        <v>13</v>
      </c>
      <c r="D2046" t="s">
        <v>33</v>
      </c>
      <c r="E2046">
        <v>1727.99</v>
      </c>
      <c r="F2046" s="8"/>
    </row>
    <row r="2047" spans="1:6" ht="15.75" hidden="1" thickBot="1" x14ac:dyDescent="0.3">
      <c r="A2047" t="s">
        <v>167</v>
      </c>
      <c r="B2047">
        <v>2045</v>
      </c>
      <c r="C2047" t="s">
        <v>14</v>
      </c>
      <c r="D2047" t="s">
        <v>33</v>
      </c>
      <c r="E2047">
        <v>1559.51</v>
      </c>
      <c r="F2047" s="8"/>
    </row>
    <row r="2048" spans="1:6" ht="15.75" hidden="1" thickBot="1" x14ac:dyDescent="0.3">
      <c r="A2048" t="s">
        <v>167</v>
      </c>
      <c r="B2048">
        <v>2045</v>
      </c>
      <c r="C2048" t="s">
        <v>15</v>
      </c>
      <c r="D2048" t="s">
        <v>33</v>
      </c>
      <c r="E2048">
        <v>1409.96</v>
      </c>
      <c r="F2048" s="8"/>
    </row>
    <row r="2049" spans="1:37" ht="15.75" hidden="1" thickBot="1" x14ac:dyDescent="0.3">
      <c r="A2049" t="s">
        <v>167</v>
      </c>
      <c r="B2049">
        <v>2045</v>
      </c>
      <c r="C2049" t="s">
        <v>16</v>
      </c>
      <c r="D2049" t="s">
        <v>33</v>
      </c>
      <c r="E2049">
        <v>1262.3900000000001</v>
      </c>
      <c r="F2049" s="8"/>
    </row>
    <row r="2050" spans="1:37" ht="15.75" hidden="1" thickBot="1" x14ac:dyDescent="0.3">
      <c r="A2050" t="s">
        <v>167</v>
      </c>
      <c r="B2050">
        <v>2045</v>
      </c>
      <c r="C2050" t="s">
        <v>17</v>
      </c>
      <c r="D2050" t="s">
        <v>33</v>
      </c>
      <c r="E2050">
        <v>1067.97</v>
      </c>
      <c r="F2050" s="8"/>
    </row>
    <row r="2051" spans="1:37" ht="15.75" hidden="1" thickBot="1" x14ac:dyDescent="0.3">
      <c r="A2051" t="s">
        <v>167</v>
      </c>
      <c r="B2051">
        <v>2045</v>
      </c>
      <c r="C2051" t="s">
        <v>18</v>
      </c>
      <c r="D2051" t="s">
        <v>33</v>
      </c>
      <c r="E2051">
        <v>883.06</v>
      </c>
      <c r="F2051" s="8"/>
    </row>
    <row r="2052" spans="1:37" ht="15.75" hidden="1" thickBot="1" x14ac:dyDescent="0.3">
      <c r="A2052" t="s">
        <v>167</v>
      </c>
      <c r="B2052">
        <v>2045</v>
      </c>
      <c r="C2052" t="s">
        <v>19</v>
      </c>
      <c r="D2052" t="s">
        <v>33</v>
      </c>
      <c r="E2052">
        <v>703.19</v>
      </c>
      <c r="F2052" s="8"/>
    </row>
    <row r="2053" spans="1:37" ht="15.75" hidden="1" thickBot="1" x14ac:dyDescent="0.3">
      <c r="A2053" t="s">
        <v>167</v>
      </c>
      <c r="B2053">
        <v>2045</v>
      </c>
      <c r="C2053" t="s">
        <v>20</v>
      </c>
      <c r="D2053" t="s">
        <v>33</v>
      </c>
      <c r="E2053">
        <v>515.30999999999995</v>
      </c>
      <c r="F2053" s="8"/>
    </row>
    <row r="2054" spans="1:37" ht="15.75" hidden="1" thickBot="1" x14ac:dyDescent="0.3">
      <c r="A2054" t="s">
        <v>167</v>
      </c>
      <c r="B2054">
        <v>2045</v>
      </c>
      <c r="C2054" t="s">
        <v>21</v>
      </c>
      <c r="D2054" t="s">
        <v>33</v>
      </c>
      <c r="E2054">
        <v>409.51</v>
      </c>
      <c r="F2054" s="8"/>
    </row>
    <row r="2055" spans="1:37" ht="15.75" hidden="1" thickBot="1" x14ac:dyDescent="0.3">
      <c r="A2055" t="s">
        <v>167</v>
      </c>
      <c r="B2055">
        <v>2045</v>
      </c>
      <c r="C2055" t="s">
        <v>22</v>
      </c>
      <c r="D2055" t="s">
        <v>33</v>
      </c>
      <c r="E2055">
        <v>294.24</v>
      </c>
      <c r="F2055" s="8"/>
    </row>
    <row r="2056" spans="1:37" ht="15.75" hidden="1" thickBot="1" x14ac:dyDescent="0.3">
      <c r="A2056" t="s">
        <v>167</v>
      </c>
      <c r="B2056">
        <v>2045</v>
      </c>
      <c r="C2056" t="s">
        <v>23</v>
      </c>
      <c r="D2056" t="s">
        <v>33</v>
      </c>
      <c r="E2056">
        <v>170.98</v>
      </c>
      <c r="F2056" s="8"/>
    </row>
    <row r="2057" spans="1:37" ht="15.75" hidden="1" thickBot="1" x14ac:dyDescent="0.3">
      <c r="A2057" t="s">
        <v>167</v>
      </c>
      <c r="B2057">
        <v>2045</v>
      </c>
      <c r="C2057" t="s">
        <v>24</v>
      </c>
      <c r="D2057" t="s">
        <v>33</v>
      </c>
      <c r="E2057">
        <v>75.760000000000005</v>
      </c>
      <c r="F2057" s="8"/>
    </row>
    <row r="2058" spans="1:37" ht="15.75" hidden="1" thickBot="1" x14ac:dyDescent="0.3">
      <c r="A2058" t="s">
        <v>167</v>
      </c>
      <c r="B2058">
        <v>2045</v>
      </c>
      <c r="C2058" t="s">
        <v>25</v>
      </c>
      <c r="D2058" t="s">
        <v>33</v>
      </c>
      <c r="E2058">
        <v>20.03</v>
      </c>
      <c r="F2058" s="8"/>
    </row>
    <row r="2059" spans="1:37" ht="15.75" hidden="1" thickBot="1" x14ac:dyDescent="0.3">
      <c r="A2059" t="s">
        <v>167</v>
      </c>
      <c r="B2059">
        <v>2045</v>
      </c>
      <c r="C2059" t="s">
        <v>26</v>
      </c>
      <c r="D2059" t="s">
        <v>33</v>
      </c>
      <c r="E2059">
        <v>3.27</v>
      </c>
      <c r="F2059" s="12"/>
    </row>
    <row r="2060" spans="1:37" ht="15.75" thickBot="1" x14ac:dyDescent="0.3">
      <c r="A2060" t="s">
        <v>167</v>
      </c>
      <c r="B2060">
        <v>2050</v>
      </c>
      <c r="C2060" t="s">
        <v>6</v>
      </c>
      <c r="D2060" t="s">
        <v>27</v>
      </c>
      <c r="E2060">
        <v>3690.46</v>
      </c>
      <c r="F2060" s="4">
        <f t="shared" ref="F2060" si="479">E2060+E2061+E2062+E2084+E2105+E2126+E2147+E2168+E2189</f>
        <v>15413.689999999999</v>
      </c>
      <c r="G2060" s="17">
        <f t="shared" ref="G2060:G2066" si="480">F2060/1000</f>
        <v>15.413689999999999</v>
      </c>
      <c r="H2060" s="18" t="s">
        <v>121</v>
      </c>
      <c r="I2060" s="17">
        <f t="shared" ref="I2060" si="481">E2060+E2061+E2062</f>
        <v>11430.76</v>
      </c>
      <c r="J2060" s="19">
        <f t="shared" ref="J2060:J2066" si="482">I2060/1000</f>
        <v>11.430759999999999</v>
      </c>
      <c r="K2060" s="18" t="s">
        <v>101</v>
      </c>
      <c r="M2060" s="17">
        <f t="shared" ref="M2060" si="483">G2060</f>
        <v>15.413689999999999</v>
      </c>
      <c r="N2060" s="19">
        <f t="shared" ref="N2060" si="484">J2075+J2076+J2077</f>
        <v>1.7206699999999999</v>
      </c>
      <c r="O2060" s="19">
        <f t="shared" ref="O2060" si="485">J2078+J2079</f>
        <v>14.848210000000002</v>
      </c>
      <c r="P2060" s="19">
        <f t="shared" ref="P2060" si="486">J2080</f>
        <v>32.249769999999998</v>
      </c>
      <c r="Q2060" s="18">
        <f t="shared" ref="Q2060" si="487">O2060/N2060</f>
        <v>8.6293188118581732</v>
      </c>
      <c r="R2060" s="5">
        <f t="shared" ref="R2060" si="488">J2060</f>
        <v>11.430759999999999</v>
      </c>
      <c r="S2060" s="6">
        <f>J2061+J2062+J2063+J2068+J2069+J2070</f>
        <v>14.50787</v>
      </c>
      <c r="T2060" s="6">
        <f>J2064+J2065+J2071+J2072</f>
        <v>38.293709999999997</v>
      </c>
      <c r="U2060" s="6"/>
      <c r="V2060" s="7">
        <f t="shared" ref="V2060" si="489">T2060/S2060</f>
        <v>2.6395128988611005</v>
      </c>
      <c r="W2060" s="5">
        <f>J2060</f>
        <v>11.430759999999999</v>
      </c>
      <c r="X2060" s="6">
        <f>J2061+J2062+J2063</f>
        <v>8.5455500000000004</v>
      </c>
      <c r="Y2060" s="6">
        <f>J2064+J2065</f>
        <v>32.130130000000001</v>
      </c>
      <c r="Z2060" s="6">
        <f>J2066</f>
        <v>12.125900000000001</v>
      </c>
      <c r="AA2060" s="7">
        <f>Y2060/X2060</f>
        <v>3.7598668312747572</v>
      </c>
      <c r="AB2060" s="5">
        <f>G2060</f>
        <v>15.413689999999999</v>
      </c>
      <c r="AC2060" s="6">
        <f>G2061+G2062+G2063</f>
        <v>6.7165299999999997</v>
      </c>
      <c r="AD2060" s="6">
        <f>G2064+G2065</f>
        <v>29.976220000000001</v>
      </c>
      <c r="AE2060" s="6">
        <f>G2066</f>
        <v>12.125900000000001</v>
      </c>
      <c r="AF2060" s="7">
        <f>AD2060/AC2060</f>
        <v>4.4630516055165392</v>
      </c>
      <c r="AG2060" s="5">
        <f>G2060</f>
        <v>15.413689999999999</v>
      </c>
      <c r="AH2060" s="6">
        <f>G2061+G2062+G2063+G2064</f>
        <v>22.30734</v>
      </c>
      <c r="AI2060" s="6">
        <f>+G2065</f>
        <v>14.38541</v>
      </c>
      <c r="AJ2060" s="6">
        <f>G2066</f>
        <v>12.125900000000001</v>
      </c>
      <c r="AK2060" s="7">
        <f>AI2060/AH2060</f>
        <v>0.6448733914487339</v>
      </c>
    </row>
    <row r="2061" spans="1:37" ht="15.75" hidden="1" thickBot="1" x14ac:dyDescent="0.3">
      <c r="A2061" t="s">
        <v>167</v>
      </c>
      <c r="B2061">
        <v>2050</v>
      </c>
      <c r="C2061" t="s">
        <v>7</v>
      </c>
      <c r="D2061" t="s">
        <v>27</v>
      </c>
      <c r="E2061">
        <v>3828.9</v>
      </c>
      <c r="F2061" s="8">
        <f t="shared" ref="F2061" si="490">E2085+E2086+E2087+E2088+E2089+E2090+E2091+E2092+E2093+E2106+E2107+E2108+E2109+E2110+E2111+E2112+E2113+E2114</f>
        <v>1110.5500000000002</v>
      </c>
      <c r="G2061" s="5">
        <f t="shared" si="480"/>
        <v>1.1105500000000001</v>
      </c>
      <c r="H2061" s="7" t="s">
        <v>43</v>
      </c>
      <c r="I2061" s="5">
        <f t="shared" ref="I2061" si="491">E2084+E2085+E2086+E2087+E2088+E2089+E2090+E2091+E2092+E2093+E2105+E2106+E2107+E2108+E2109+E2110+E2111+E2112+E2113+E2114</f>
        <v>1136.0300000000002</v>
      </c>
      <c r="J2061" s="6">
        <f t="shared" si="482"/>
        <v>1.1360300000000001</v>
      </c>
      <c r="K2061" s="7" t="s">
        <v>43</v>
      </c>
      <c r="M2061" s="5"/>
      <c r="N2061" s="6"/>
      <c r="O2061" s="6"/>
      <c r="P2061" s="6"/>
      <c r="Q2061" s="7"/>
      <c r="R2061" s="5"/>
      <c r="S2061" s="6"/>
      <c r="T2061" s="6"/>
      <c r="U2061" s="6"/>
      <c r="V2061" s="6"/>
      <c r="W2061" s="5"/>
      <c r="X2061" s="6"/>
      <c r="Y2061" s="6"/>
      <c r="Z2061" s="6"/>
      <c r="AA2061" s="6"/>
      <c r="AB2061" s="5"/>
      <c r="AC2061" s="6"/>
      <c r="AD2061" s="6"/>
      <c r="AE2061" s="6"/>
      <c r="AF2061" s="6"/>
      <c r="AG2061" s="5"/>
      <c r="AH2061" s="6"/>
      <c r="AI2061" s="6"/>
      <c r="AJ2061" s="6"/>
      <c r="AK2061" s="7"/>
    </row>
    <row r="2062" spans="1:37" ht="15.75" hidden="1" thickBot="1" x14ac:dyDescent="0.3">
      <c r="A2062" t="s">
        <v>167</v>
      </c>
      <c r="B2062">
        <v>2050</v>
      </c>
      <c r="C2062" t="s">
        <v>8</v>
      </c>
      <c r="D2062" t="s">
        <v>27</v>
      </c>
      <c r="E2062">
        <v>3911.4</v>
      </c>
      <c r="F2062" s="8">
        <f t="shared" ref="F2062" si="492">E2127+E2128+E2129+E2130+E2131+E2132+E2133+E2134+E2135</f>
        <v>3907.5999999999995</v>
      </c>
      <c r="G2062" s="5">
        <f t="shared" si="480"/>
        <v>3.9075999999999995</v>
      </c>
      <c r="H2062" s="7" t="s">
        <v>30</v>
      </c>
      <c r="I2062" s="5">
        <f t="shared" ref="I2062" si="493">E2126+E2127+E2128+E2129+E2130+E2131+E2132+E2133+E2134+E2135</f>
        <v>4448.83</v>
      </c>
      <c r="J2062" s="6">
        <f t="shared" si="482"/>
        <v>4.4488300000000001</v>
      </c>
      <c r="K2062" s="7" t="s">
        <v>30</v>
      </c>
      <c r="M2062" s="5"/>
      <c r="N2062" s="6"/>
      <c r="O2062" s="6"/>
      <c r="P2062" s="6"/>
      <c r="Q2062" s="7"/>
      <c r="R2062" s="5"/>
      <c r="S2062" s="6"/>
      <c r="T2062" s="6"/>
      <c r="U2062" s="6"/>
      <c r="V2062" s="6"/>
      <c r="W2062" s="5"/>
      <c r="X2062" s="6"/>
      <c r="Y2062" s="6"/>
      <c r="Z2062" s="6"/>
      <c r="AA2062" s="6"/>
      <c r="AB2062" s="5"/>
      <c r="AC2062" s="6"/>
      <c r="AD2062" s="6"/>
      <c r="AE2062" s="6"/>
      <c r="AF2062" s="6"/>
      <c r="AG2062" s="5"/>
      <c r="AH2062" s="6"/>
      <c r="AI2062" s="6"/>
      <c r="AJ2062" s="6"/>
      <c r="AK2062" s="7"/>
    </row>
    <row r="2063" spans="1:37" ht="15.75" hidden="1" thickBot="1" x14ac:dyDescent="0.3">
      <c r="A2063" t="s">
        <v>167</v>
      </c>
      <c r="B2063">
        <v>2050</v>
      </c>
      <c r="C2063" t="s">
        <v>9</v>
      </c>
      <c r="D2063" t="s">
        <v>27</v>
      </c>
      <c r="E2063">
        <v>0</v>
      </c>
      <c r="F2063" s="8">
        <f t="shared" ref="F2063" si="494">E2148+E2149+E2150+E2151+E2152+E2153+E2154+E2155+E2156</f>
        <v>1698.38</v>
      </c>
      <c r="G2063" s="5">
        <f t="shared" si="480"/>
        <v>1.69838</v>
      </c>
      <c r="H2063" s="7" t="s">
        <v>44</v>
      </c>
      <c r="I2063" s="5">
        <f t="shared" ref="I2063" si="495">E2147+E2148+E2149+E2150+E2151+E2152+E2153+E2154+E2155+E2156</f>
        <v>2960.69</v>
      </c>
      <c r="J2063" s="6">
        <f t="shared" si="482"/>
        <v>2.96069</v>
      </c>
      <c r="K2063" s="7" t="s">
        <v>44</v>
      </c>
      <c r="M2063" s="5"/>
      <c r="N2063" s="6"/>
      <c r="O2063" s="6"/>
      <c r="P2063" s="6"/>
      <c r="Q2063" s="7"/>
      <c r="R2063" s="5"/>
      <c r="S2063" s="6"/>
      <c r="T2063" s="6"/>
      <c r="U2063" s="6"/>
      <c r="V2063" s="6"/>
      <c r="W2063" s="5"/>
      <c r="X2063" s="6"/>
      <c r="Y2063" s="6"/>
      <c r="Z2063" s="6"/>
      <c r="AA2063" s="6"/>
      <c r="AB2063" s="5"/>
      <c r="AC2063" s="6"/>
      <c r="AD2063" s="6"/>
      <c r="AE2063" s="6"/>
      <c r="AF2063" s="6"/>
      <c r="AG2063" s="5"/>
      <c r="AH2063" s="6"/>
      <c r="AI2063" s="6"/>
      <c r="AJ2063" s="6"/>
      <c r="AK2063" s="7"/>
    </row>
    <row r="2064" spans="1:37" ht="15.75" hidden="1" thickBot="1" x14ac:dyDescent="0.3">
      <c r="A2064" t="s">
        <v>167</v>
      </c>
      <c r="B2064">
        <v>2050</v>
      </c>
      <c r="C2064" t="s">
        <v>10</v>
      </c>
      <c r="D2064" t="s">
        <v>27</v>
      </c>
      <c r="E2064">
        <v>0</v>
      </c>
      <c r="F2064" s="8">
        <f t="shared" ref="F2064" si="496">+E2169+E2170+E2171+E2172+E2173+E2174+E2175+E2176+E2177</f>
        <v>15590.810000000001</v>
      </c>
      <c r="G2064" s="5">
        <f t="shared" si="480"/>
        <v>15.590810000000001</v>
      </c>
      <c r="H2064" s="7" t="s">
        <v>45</v>
      </c>
      <c r="I2064" s="5">
        <f t="shared" ref="I2064" si="497">E2168+E2169+E2170+E2171+E2172+E2173+E2174+E2175+E2176+E2177</f>
        <v>17468.88</v>
      </c>
      <c r="J2064" s="6">
        <f t="shared" si="482"/>
        <v>17.468880000000002</v>
      </c>
      <c r="K2064" s="7" t="s">
        <v>45</v>
      </c>
      <c r="M2064" s="5"/>
      <c r="N2064" s="6"/>
      <c r="O2064" s="6"/>
      <c r="P2064" s="6"/>
      <c r="Q2064" s="7"/>
      <c r="R2064" s="5"/>
      <c r="S2064" s="6"/>
      <c r="T2064" s="6"/>
      <c r="U2064" s="6"/>
      <c r="V2064" s="6"/>
      <c r="W2064" s="5"/>
      <c r="X2064" s="6"/>
      <c r="Y2064" s="6"/>
      <c r="Z2064" s="6"/>
      <c r="AA2064" s="6"/>
      <c r="AB2064" s="5"/>
      <c r="AC2064" s="6"/>
      <c r="AD2064" s="6"/>
      <c r="AE2064" s="6"/>
      <c r="AF2064" s="6"/>
      <c r="AG2064" s="5"/>
      <c r="AH2064" s="6"/>
      <c r="AI2064" s="6"/>
      <c r="AJ2064" s="6"/>
      <c r="AK2064" s="7"/>
    </row>
    <row r="2065" spans="1:37" ht="15.75" hidden="1" thickBot="1" x14ac:dyDescent="0.3">
      <c r="A2065" t="s">
        <v>167</v>
      </c>
      <c r="B2065">
        <v>2050</v>
      </c>
      <c r="C2065" t="s">
        <v>11</v>
      </c>
      <c r="D2065" t="s">
        <v>27</v>
      </c>
      <c r="E2065">
        <v>0</v>
      </c>
      <c r="F2065" s="8">
        <f t="shared" ref="F2065" si="498">E2190+E2191+E2192+E2193+E2194+E2195+E2196+E2197+E2198</f>
        <v>14385.41</v>
      </c>
      <c r="G2065" s="5">
        <f t="shared" si="480"/>
        <v>14.38541</v>
      </c>
      <c r="H2065" s="7" t="s">
        <v>46</v>
      </c>
      <c r="I2065" s="5">
        <f t="shared" ref="I2065" si="499">E2189+E2190+E2191+E2192+E2193+E2194+E2195+E2196+E2197+E2198</f>
        <v>14661.25</v>
      </c>
      <c r="J2065" s="6">
        <f t="shared" si="482"/>
        <v>14.661250000000001</v>
      </c>
      <c r="K2065" s="7" t="s">
        <v>46</v>
      </c>
      <c r="M2065" s="5"/>
      <c r="N2065" s="6"/>
      <c r="O2065" s="6"/>
      <c r="P2065" s="6"/>
      <c r="Q2065" s="7"/>
      <c r="R2065" s="5"/>
      <c r="S2065" s="6"/>
      <c r="T2065" s="6"/>
      <c r="U2065" s="6"/>
      <c r="V2065" s="6"/>
      <c r="W2065" s="5"/>
      <c r="X2065" s="6"/>
      <c r="Y2065" s="6"/>
      <c r="Z2065" s="6"/>
      <c r="AA2065" s="6"/>
      <c r="AB2065" s="5"/>
      <c r="AC2065" s="6"/>
      <c r="AD2065" s="6"/>
      <c r="AE2065" s="6"/>
      <c r="AF2065" s="6"/>
      <c r="AG2065" s="5"/>
      <c r="AH2065" s="6"/>
      <c r="AI2065" s="6"/>
      <c r="AJ2065" s="6"/>
      <c r="AK2065" s="7"/>
    </row>
    <row r="2066" spans="1:37" ht="15.75" hidden="1" thickBot="1" x14ac:dyDescent="0.3">
      <c r="A2066" t="s">
        <v>167</v>
      </c>
      <c r="B2066">
        <v>2050</v>
      </c>
      <c r="C2066" t="s">
        <v>12</v>
      </c>
      <c r="D2066" t="s">
        <v>27</v>
      </c>
      <c r="E2066">
        <v>0</v>
      </c>
      <c r="F2066" s="8">
        <f t="shared" ref="F2066" si="500">E2094+E2095+E2096+E2097+E2098+E2099+E2100+E2101+E2115+E2116+E2117+E2118+E2119+E2120+E2121+E2122+E2136+E2137+E2138+E2139+E2140+E2141+E2142+E2143+E2157+E2158+E2159+E2160+E2161+E2162+E2163+E2164+E2178+E2179+E2180+E2181+E2182+E2183+E2184+E2185+E2199+E2200+E2201+E2202+E2203+E2204+E2205+E2206</f>
        <v>12125.900000000001</v>
      </c>
      <c r="G2066" s="9">
        <f t="shared" si="480"/>
        <v>12.125900000000001</v>
      </c>
      <c r="H2066" s="11" t="s">
        <v>122</v>
      </c>
      <c r="I2066" s="9">
        <f t="shared" ref="I2066" si="501">E2094+E2095+E2096+E2097+E2098+E2099+E2100+E2101+E2115+E2116+E2117+E2118+E2119+E2120+E2121+E2122+E2136+E2137+E2138+E2139+E2140+E2141+E2142+E2143+E2157+E2158+E2159+E2160+E2161+E2162+E2163+E2164+E2178+E2179+E2180+E2181+E2182+E2183+E2184+E2185+E2199+E2200+E2201+E2202+E2203+E2204+E2205+E2206</f>
        <v>12125.900000000001</v>
      </c>
      <c r="J2066" s="10">
        <f t="shared" si="482"/>
        <v>12.125900000000001</v>
      </c>
      <c r="K2066" s="11" t="s">
        <v>122</v>
      </c>
      <c r="M2066" s="9"/>
      <c r="N2066" s="10"/>
      <c r="O2066" s="10"/>
      <c r="P2066" s="10"/>
      <c r="Q2066" s="11"/>
      <c r="R2066" s="9"/>
      <c r="S2066" s="10"/>
      <c r="T2066" s="10"/>
      <c r="U2066" s="10"/>
      <c r="V2066" s="10"/>
      <c r="W2066" s="9"/>
      <c r="X2066" s="10"/>
      <c r="Y2066" s="10"/>
      <c r="Z2066" s="10"/>
      <c r="AA2066" s="10"/>
      <c r="AB2066" s="9"/>
      <c r="AC2066" s="10"/>
      <c r="AD2066" s="10"/>
      <c r="AE2066" s="10"/>
      <c r="AF2066" s="10"/>
      <c r="AG2066" s="9"/>
      <c r="AH2066" s="10"/>
      <c r="AI2066" s="10"/>
      <c r="AJ2066" s="10"/>
      <c r="AK2066" s="11"/>
    </row>
    <row r="2067" spans="1:37" ht="15.75" hidden="1" thickBot="1" x14ac:dyDescent="0.3">
      <c r="A2067" t="s">
        <v>167</v>
      </c>
      <c r="B2067">
        <v>2050</v>
      </c>
      <c r="C2067" t="s">
        <v>13</v>
      </c>
      <c r="D2067" t="s">
        <v>27</v>
      </c>
      <c r="E2067">
        <v>0</v>
      </c>
      <c r="F2067" s="8"/>
    </row>
    <row r="2068" spans="1:37" ht="15.75" hidden="1" thickBot="1" x14ac:dyDescent="0.3">
      <c r="A2068" t="s">
        <v>167</v>
      </c>
      <c r="B2068">
        <v>2050</v>
      </c>
      <c r="C2068" t="s">
        <v>14</v>
      </c>
      <c r="D2068" t="s">
        <v>27</v>
      </c>
      <c r="E2068">
        <v>0</v>
      </c>
      <c r="F2068" s="8"/>
      <c r="H2068" s="20" t="s">
        <v>62</v>
      </c>
      <c r="I2068" s="19">
        <f t="shared" ref="I2068" si="502">E2094+E2095+E2096+E2097+E2098+E2099+E2100+E2101+E2115+E2116+E2117+E2118+E2119+E2120+E2121+E2122</f>
        <v>1975.35</v>
      </c>
      <c r="J2068" s="19">
        <f t="shared" ref="J2068:J2072" si="503">I2068/1000</f>
        <v>1.9753499999999999</v>
      </c>
      <c r="K2068" s="18" t="s">
        <v>43</v>
      </c>
    </row>
    <row r="2069" spans="1:37" ht="15.75" hidden="1" thickBot="1" x14ac:dyDescent="0.3">
      <c r="A2069" t="s">
        <v>167</v>
      </c>
      <c r="B2069">
        <v>2050</v>
      </c>
      <c r="C2069" t="s">
        <v>15</v>
      </c>
      <c r="D2069" t="s">
        <v>27</v>
      </c>
      <c r="E2069">
        <v>0</v>
      </c>
      <c r="F2069" s="8"/>
      <c r="H2069" s="5"/>
      <c r="I2069" s="6">
        <f t="shared" ref="I2069" si="504">E2136+E2137+E2138+E2139+E2140+E2141+E2142+E2143</f>
        <v>3008.77</v>
      </c>
      <c r="J2069" s="6">
        <f t="shared" si="503"/>
        <v>3.0087700000000002</v>
      </c>
      <c r="K2069" s="7" t="s">
        <v>30</v>
      </c>
    </row>
    <row r="2070" spans="1:37" ht="15.75" hidden="1" thickBot="1" x14ac:dyDescent="0.3">
      <c r="A2070" t="s">
        <v>167</v>
      </c>
      <c r="B2070">
        <v>2050</v>
      </c>
      <c r="C2070" t="s">
        <v>16</v>
      </c>
      <c r="D2070" t="s">
        <v>27</v>
      </c>
      <c r="E2070">
        <v>0</v>
      </c>
      <c r="F2070" s="8"/>
      <c r="H2070" s="5"/>
      <c r="I2070" s="6">
        <f t="shared" ref="I2070" si="505">E2157+E2158+E2159+E2160+E2161+E2162+E2163+E2164</f>
        <v>978.19999999999982</v>
      </c>
      <c r="J2070" s="6">
        <f t="shared" si="503"/>
        <v>0.97819999999999985</v>
      </c>
      <c r="K2070" s="7" t="s">
        <v>44</v>
      </c>
    </row>
    <row r="2071" spans="1:37" ht="15.75" hidden="1" thickBot="1" x14ac:dyDescent="0.3">
      <c r="A2071" t="s">
        <v>167</v>
      </c>
      <c r="B2071">
        <v>2050</v>
      </c>
      <c r="C2071" t="s">
        <v>17</v>
      </c>
      <c r="D2071" t="s">
        <v>27</v>
      </c>
      <c r="E2071">
        <v>0</v>
      </c>
      <c r="F2071" s="8"/>
      <c r="H2071" s="5"/>
      <c r="I2071" s="6">
        <f t="shared" ref="I2071" si="506">E2178+E2179+E2180+E2181+E2182+E2183+E2184+E2185</f>
        <v>3441.6800000000003</v>
      </c>
      <c r="J2071" s="6">
        <f t="shared" si="503"/>
        <v>3.4416800000000003</v>
      </c>
      <c r="K2071" s="7" t="s">
        <v>45</v>
      </c>
    </row>
    <row r="2072" spans="1:37" ht="15.75" hidden="1" thickBot="1" x14ac:dyDescent="0.3">
      <c r="A2072" t="s">
        <v>167</v>
      </c>
      <c r="B2072">
        <v>2050</v>
      </c>
      <c r="C2072" t="s">
        <v>18</v>
      </c>
      <c r="D2072" t="s">
        <v>27</v>
      </c>
      <c r="E2072">
        <v>0</v>
      </c>
      <c r="F2072" s="8"/>
      <c r="H2072" s="9"/>
      <c r="I2072" s="10">
        <f t="shared" ref="I2072" si="507">E2199+E2200+E2201+E2202+E2203+E2204+E2205+E2206</f>
        <v>2721.9</v>
      </c>
      <c r="J2072" s="10">
        <f t="shared" si="503"/>
        <v>2.7219000000000002</v>
      </c>
      <c r="K2072" s="11" t="s">
        <v>46</v>
      </c>
    </row>
    <row r="2073" spans="1:37" ht="15.75" hidden="1" thickBot="1" x14ac:dyDescent="0.3">
      <c r="A2073" t="s">
        <v>167</v>
      </c>
      <c r="B2073">
        <v>2050</v>
      </c>
      <c r="C2073" t="s">
        <v>19</v>
      </c>
      <c r="D2073" t="s">
        <v>27</v>
      </c>
      <c r="E2073">
        <v>0</v>
      </c>
      <c r="F2073" s="8"/>
    </row>
    <row r="2074" spans="1:37" ht="15.75" hidden="1" thickBot="1" x14ac:dyDescent="0.3">
      <c r="A2074" t="s">
        <v>167</v>
      </c>
      <c r="B2074">
        <v>2050</v>
      </c>
      <c r="C2074" t="s">
        <v>20</v>
      </c>
      <c r="D2074" t="s">
        <v>27</v>
      </c>
      <c r="E2074">
        <v>0</v>
      </c>
      <c r="F2074" s="8"/>
    </row>
    <row r="2075" spans="1:37" ht="15.75" hidden="1" thickBot="1" x14ac:dyDescent="0.3">
      <c r="A2075" t="s">
        <v>167</v>
      </c>
      <c r="B2075">
        <v>2050</v>
      </c>
      <c r="C2075" t="s">
        <v>21</v>
      </c>
      <c r="D2075" t="s">
        <v>27</v>
      </c>
      <c r="E2075">
        <v>0</v>
      </c>
      <c r="F2075" s="8"/>
      <c r="H2075" s="20" t="s">
        <v>123</v>
      </c>
      <c r="I2075" s="19">
        <f t="shared" ref="I2075" si="508">SUM(E2085:E2088)+SUM(E2106:E2109)</f>
        <v>145.63</v>
      </c>
      <c r="J2075" s="19">
        <f t="shared" ref="J2075:J2080" si="509">I2075/1000</f>
        <v>0.14562999999999998</v>
      </c>
      <c r="K2075" s="18" t="s">
        <v>43</v>
      </c>
    </row>
    <row r="2076" spans="1:37" ht="15.75" hidden="1" thickBot="1" x14ac:dyDescent="0.3">
      <c r="A2076" t="s">
        <v>167</v>
      </c>
      <c r="B2076">
        <v>2050</v>
      </c>
      <c r="C2076" t="s">
        <v>22</v>
      </c>
      <c r="D2076" t="s">
        <v>27</v>
      </c>
      <c r="E2076">
        <v>0</v>
      </c>
      <c r="F2076" s="8"/>
      <c r="H2076" s="5"/>
      <c r="I2076" s="6">
        <f t="shared" ref="I2076" si="510">SUM(E2127:E2130)</f>
        <v>1076.6199999999999</v>
      </c>
      <c r="J2076" s="6">
        <f t="shared" si="509"/>
        <v>1.0766199999999999</v>
      </c>
      <c r="K2076" s="7" t="s">
        <v>30</v>
      </c>
    </row>
    <row r="2077" spans="1:37" ht="15.75" hidden="1" thickBot="1" x14ac:dyDescent="0.3">
      <c r="A2077" t="s">
        <v>167</v>
      </c>
      <c r="B2077">
        <v>2050</v>
      </c>
      <c r="C2077" t="s">
        <v>23</v>
      </c>
      <c r="D2077" t="s">
        <v>27</v>
      </c>
      <c r="E2077">
        <v>0</v>
      </c>
      <c r="F2077" s="8"/>
      <c r="H2077" s="5"/>
      <c r="I2077" s="6">
        <f t="shared" ref="I2077" si="511">SUM(E2148:E2151)</f>
        <v>498.42</v>
      </c>
      <c r="J2077" s="6">
        <f t="shared" si="509"/>
        <v>0.49842000000000003</v>
      </c>
      <c r="K2077" s="7" t="s">
        <v>44</v>
      </c>
    </row>
    <row r="2078" spans="1:37" ht="15.75" hidden="1" thickBot="1" x14ac:dyDescent="0.3">
      <c r="A2078" t="s">
        <v>167</v>
      </c>
      <c r="B2078">
        <v>2050</v>
      </c>
      <c r="C2078" t="s">
        <v>24</v>
      </c>
      <c r="D2078" t="s">
        <v>27</v>
      </c>
      <c r="E2078">
        <v>0</v>
      </c>
      <c r="F2078" s="8"/>
      <c r="H2078" s="5"/>
      <c r="I2078" s="6">
        <f t="shared" ref="I2078" si="512">SUM(E2169:E2172)</f>
        <v>7424.78</v>
      </c>
      <c r="J2078" s="6">
        <f t="shared" si="509"/>
        <v>7.4247800000000002</v>
      </c>
      <c r="K2078" s="7" t="s">
        <v>45</v>
      </c>
    </row>
    <row r="2079" spans="1:37" ht="15.75" hidden="1" thickBot="1" x14ac:dyDescent="0.3">
      <c r="A2079" t="s">
        <v>167</v>
      </c>
      <c r="B2079">
        <v>2050</v>
      </c>
      <c r="C2079" t="s">
        <v>25</v>
      </c>
      <c r="D2079" t="s">
        <v>27</v>
      </c>
      <c r="E2079">
        <v>0</v>
      </c>
      <c r="F2079" s="8"/>
      <c r="H2079" s="9"/>
      <c r="I2079" s="10">
        <f t="shared" ref="I2079" si="513">SUM(E2190:E2193)</f>
        <v>7423.43</v>
      </c>
      <c r="J2079" s="10">
        <f t="shared" si="509"/>
        <v>7.4234300000000006</v>
      </c>
      <c r="K2079" s="11" t="s">
        <v>46</v>
      </c>
    </row>
    <row r="2080" spans="1:37" ht="15.75" hidden="1" thickBot="1" x14ac:dyDescent="0.3">
      <c r="A2080" t="s">
        <v>167</v>
      </c>
      <c r="B2080">
        <v>2050</v>
      </c>
      <c r="C2080" t="s">
        <v>26</v>
      </c>
      <c r="D2080" t="s">
        <v>27</v>
      </c>
      <c r="E2080">
        <v>0</v>
      </c>
      <c r="F2080" s="8"/>
      <c r="I2080">
        <f t="shared" ref="I2080" si="514">SUM(E2089:E2101)+SUM(E2110:E2122)+SUM(E2131:E2143)+SUM(E2152:E2164)+SUM(E2173:E2185)+SUM(E2194:E2206)</f>
        <v>32249.77</v>
      </c>
      <c r="J2080" s="6">
        <f t="shared" si="509"/>
        <v>32.249769999999998</v>
      </c>
      <c r="K2080" s="6" t="s">
        <v>124</v>
      </c>
    </row>
    <row r="2081" spans="1:6" ht="15.75" hidden="1" thickBot="1" x14ac:dyDescent="0.3">
      <c r="A2081" t="s">
        <v>167</v>
      </c>
      <c r="B2081">
        <v>2050</v>
      </c>
      <c r="C2081" t="s">
        <v>6</v>
      </c>
      <c r="D2081" t="s">
        <v>28</v>
      </c>
      <c r="E2081">
        <v>0</v>
      </c>
      <c r="F2081" s="8"/>
    </row>
    <row r="2082" spans="1:6" ht="15.75" hidden="1" thickBot="1" x14ac:dyDescent="0.3">
      <c r="A2082" t="s">
        <v>167</v>
      </c>
      <c r="B2082">
        <v>2050</v>
      </c>
      <c r="C2082" t="s">
        <v>7</v>
      </c>
      <c r="D2082" t="s">
        <v>28</v>
      </c>
      <c r="E2082">
        <v>0</v>
      </c>
      <c r="F2082" s="8"/>
    </row>
    <row r="2083" spans="1:6" ht="15.75" hidden="1" thickBot="1" x14ac:dyDescent="0.3">
      <c r="A2083" t="s">
        <v>167</v>
      </c>
      <c r="B2083">
        <v>2050</v>
      </c>
      <c r="C2083" t="s">
        <v>8</v>
      </c>
      <c r="D2083" t="s">
        <v>28</v>
      </c>
      <c r="E2083">
        <v>0</v>
      </c>
      <c r="F2083" s="8"/>
    </row>
    <row r="2084" spans="1:6" ht="15.75" hidden="1" thickBot="1" x14ac:dyDescent="0.3">
      <c r="A2084" t="s">
        <v>167</v>
      </c>
      <c r="B2084">
        <v>2050</v>
      </c>
      <c r="C2084" t="s">
        <v>9</v>
      </c>
      <c r="D2084" t="s">
        <v>28</v>
      </c>
      <c r="E2084">
        <v>5.57</v>
      </c>
      <c r="F2084" s="8"/>
    </row>
    <row r="2085" spans="1:6" ht="15.75" hidden="1" thickBot="1" x14ac:dyDescent="0.3">
      <c r="A2085" t="s">
        <v>167</v>
      </c>
      <c r="B2085">
        <v>2050</v>
      </c>
      <c r="C2085" t="s">
        <v>10</v>
      </c>
      <c r="D2085" t="s">
        <v>28</v>
      </c>
      <c r="E2085">
        <v>7.39</v>
      </c>
      <c r="F2085" s="8"/>
    </row>
    <row r="2086" spans="1:6" ht="15.75" hidden="1" thickBot="1" x14ac:dyDescent="0.3">
      <c r="A2086" t="s">
        <v>167</v>
      </c>
      <c r="B2086">
        <v>2050</v>
      </c>
      <c r="C2086" t="s">
        <v>11</v>
      </c>
      <c r="D2086" t="s">
        <v>28</v>
      </c>
      <c r="E2086">
        <v>7.27</v>
      </c>
      <c r="F2086" s="8"/>
    </row>
    <row r="2087" spans="1:6" ht="15.75" hidden="1" thickBot="1" x14ac:dyDescent="0.3">
      <c r="A2087" t="s">
        <v>167</v>
      </c>
      <c r="B2087">
        <v>2050</v>
      </c>
      <c r="C2087" t="s">
        <v>12</v>
      </c>
      <c r="D2087" t="s">
        <v>28</v>
      </c>
      <c r="E2087">
        <v>11.5</v>
      </c>
      <c r="F2087" s="8"/>
    </row>
    <row r="2088" spans="1:6" ht="15.75" hidden="1" thickBot="1" x14ac:dyDescent="0.3">
      <c r="A2088" t="s">
        <v>167</v>
      </c>
      <c r="B2088">
        <v>2050</v>
      </c>
      <c r="C2088" t="s">
        <v>13</v>
      </c>
      <c r="D2088" t="s">
        <v>28</v>
      </c>
      <c r="E2088">
        <v>17.5</v>
      </c>
      <c r="F2088" s="8"/>
    </row>
    <row r="2089" spans="1:6" ht="15.75" hidden="1" thickBot="1" x14ac:dyDescent="0.3">
      <c r="A2089" t="s">
        <v>167</v>
      </c>
      <c r="B2089">
        <v>2050</v>
      </c>
      <c r="C2089" t="s">
        <v>14</v>
      </c>
      <c r="D2089" t="s">
        <v>28</v>
      </c>
      <c r="E2089">
        <v>26.61</v>
      </c>
      <c r="F2089" s="8"/>
    </row>
    <row r="2090" spans="1:6" ht="15.75" hidden="1" thickBot="1" x14ac:dyDescent="0.3">
      <c r="A2090" t="s">
        <v>167</v>
      </c>
      <c r="B2090">
        <v>2050</v>
      </c>
      <c r="C2090" t="s">
        <v>15</v>
      </c>
      <c r="D2090" t="s">
        <v>28</v>
      </c>
      <c r="E2090">
        <v>37.85</v>
      </c>
      <c r="F2090" s="8"/>
    </row>
    <row r="2091" spans="1:6" ht="15.75" hidden="1" thickBot="1" x14ac:dyDescent="0.3">
      <c r="A2091" t="s">
        <v>167</v>
      </c>
      <c r="B2091">
        <v>2050</v>
      </c>
      <c r="C2091" t="s">
        <v>16</v>
      </c>
      <c r="D2091" t="s">
        <v>28</v>
      </c>
      <c r="E2091">
        <v>52.89</v>
      </c>
      <c r="F2091" s="8"/>
    </row>
    <row r="2092" spans="1:6" ht="15.75" hidden="1" thickBot="1" x14ac:dyDescent="0.3">
      <c r="A2092" t="s">
        <v>167</v>
      </c>
      <c r="B2092">
        <v>2050</v>
      </c>
      <c r="C2092" t="s">
        <v>17</v>
      </c>
      <c r="D2092" t="s">
        <v>28</v>
      </c>
      <c r="E2092">
        <v>71.64</v>
      </c>
      <c r="F2092" s="8"/>
    </row>
    <row r="2093" spans="1:6" ht="15.75" hidden="1" thickBot="1" x14ac:dyDescent="0.3">
      <c r="A2093" t="s">
        <v>167</v>
      </c>
      <c r="B2093">
        <v>2050</v>
      </c>
      <c r="C2093" t="s">
        <v>18</v>
      </c>
      <c r="D2093" t="s">
        <v>28</v>
      </c>
      <c r="E2093">
        <v>89.38</v>
      </c>
      <c r="F2093" s="8"/>
    </row>
    <row r="2094" spans="1:6" ht="15.75" hidden="1" thickBot="1" x14ac:dyDescent="0.3">
      <c r="A2094" t="s">
        <v>167</v>
      </c>
      <c r="B2094">
        <v>2050</v>
      </c>
      <c r="C2094" t="s">
        <v>19</v>
      </c>
      <c r="D2094" t="s">
        <v>28</v>
      </c>
      <c r="E2094">
        <v>105.57</v>
      </c>
      <c r="F2094" s="8"/>
    </row>
    <row r="2095" spans="1:6" ht="15.75" hidden="1" thickBot="1" x14ac:dyDescent="0.3">
      <c r="A2095" t="s">
        <v>167</v>
      </c>
      <c r="B2095">
        <v>2050</v>
      </c>
      <c r="C2095" t="s">
        <v>20</v>
      </c>
      <c r="D2095" t="s">
        <v>28</v>
      </c>
      <c r="E2095">
        <v>115.39</v>
      </c>
      <c r="F2095" s="8"/>
    </row>
    <row r="2096" spans="1:6" ht="15.75" hidden="1" thickBot="1" x14ac:dyDescent="0.3">
      <c r="A2096" t="s">
        <v>167</v>
      </c>
      <c r="B2096">
        <v>2050</v>
      </c>
      <c r="C2096" t="s">
        <v>21</v>
      </c>
      <c r="D2096" t="s">
        <v>28</v>
      </c>
      <c r="E2096">
        <v>96.22</v>
      </c>
      <c r="F2096" s="8"/>
    </row>
    <row r="2097" spans="1:6" ht="15.75" hidden="1" thickBot="1" x14ac:dyDescent="0.3">
      <c r="A2097" t="s">
        <v>167</v>
      </c>
      <c r="B2097">
        <v>2050</v>
      </c>
      <c r="C2097" t="s">
        <v>22</v>
      </c>
      <c r="D2097" t="s">
        <v>28</v>
      </c>
      <c r="E2097">
        <v>87.08</v>
      </c>
      <c r="F2097" s="8"/>
    </row>
    <row r="2098" spans="1:6" ht="15.75" hidden="1" thickBot="1" x14ac:dyDescent="0.3">
      <c r="A2098" t="s">
        <v>167</v>
      </c>
      <c r="B2098">
        <v>2050</v>
      </c>
      <c r="C2098" t="s">
        <v>23</v>
      </c>
      <c r="D2098" t="s">
        <v>28</v>
      </c>
      <c r="E2098">
        <v>61.2</v>
      </c>
      <c r="F2098" s="8"/>
    </row>
    <row r="2099" spans="1:6" ht="15.75" hidden="1" thickBot="1" x14ac:dyDescent="0.3">
      <c r="A2099" t="s">
        <v>167</v>
      </c>
      <c r="B2099">
        <v>2050</v>
      </c>
      <c r="C2099" t="s">
        <v>24</v>
      </c>
      <c r="D2099" t="s">
        <v>28</v>
      </c>
      <c r="E2099">
        <v>36.76</v>
      </c>
      <c r="F2099" s="8"/>
    </row>
    <row r="2100" spans="1:6" ht="15.75" hidden="1" thickBot="1" x14ac:dyDescent="0.3">
      <c r="A2100" t="s">
        <v>167</v>
      </c>
      <c r="B2100">
        <v>2050</v>
      </c>
      <c r="C2100" t="s">
        <v>25</v>
      </c>
      <c r="D2100" t="s">
        <v>28</v>
      </c>
      <c r="E2100">
        <v>16.100000000000001</v>
      </c>
      <c r="F2100" s="8"/>
    </row>
    <row r="2101" spans="1:6" ht="15.75" hidden="1" thickBot="1" x14ac:dyDescent="0.3">
      <c r="A2101" t="s">
        <v>167</v>
      </c>
      <c r="B2101">
        <v>2050</v>
      </c>
      <c r="C2101" t="s">
        <v>26</v>
      </c>
      <c r="D2101" t="s">
        <v>28</v>
      </c>
      <c r="E2101">
        <v>5.69</v>
      </c>
      <c r="F2101" s="8"/>
    </row>
    <row r="2102" spans="1:6" ht="15.75" hidden="1" thickBot="1" x14ac:dyDescent="0.3">
      <c r="A2102" t="s">
        <v>167</v>
      </c>
      <c r="B2102">
        <v>2050</v>
      </c>
      <c r="C2102" t="s">
        <v>6</v>
      </c>
      <c r="D2102" t="s">
        <v>29</v>
      </c>
      <c r="E2102">
        <v>0</v>
      </c>
      <c r="F2102" s="8"/>
    </row>
    <row r="2103" spans="1:6" ht="15.75" hidden="1" thickBot="1" x14ac:dyDescent="0.3">
      <c r="A2103" t="s">
        <v>167</v>
      </c>
      <c r="B2103">
        <v>2050</v>
      </c>
      <c r="C2103" t="s">
        <v>7</v>
      </c>
      <c r="D2103" t="s">
        <v>29</v>
      </c>
      <c r="E2103">
        <v>0</v>
      </c>
      <c r="F2103" s="8"/>
    </row>
    <row r="2104" spans="1:6" ht="15.75" hidden="1" thickBot="1" x14ac:dyDescent="0.3">
      <c r="A2104" t="s">
        <v>167</v>
      </c>
      <c r="B2104">
        <v>2050</v>
      </c>
      <c r="C2104" t="s">
        <v>8</v>
      </c>
      <c r="D2104" t="s">
        <v>29</v>
      </c>
      <c r="E2104">
        <v>0</v>
      </c>
      <c r="F2104" s="8"/>
    </row>
    <row r="2105" spans="1:6" ht="15.75" hidden="1" thickBot="1" x14ac:dyDescent="0.3">
      <c r="A2105" t="s">
        <v>167</v>
      </c>
      <c r="B2105">
        <v>2050</v>
      </c>
      <c r="C2105" t="s">
        <v>9</v>
      </c>
      <c r="D2105" t="s">
        <v>29</v>
      </c>
      <c r="E2105">
        <v>19.91</v>
      </c>
      <c r="F2105" s="8"/>
    </row>
    <row r="2106" spans="1:6" ht="15.75" hidden="1" thickBot="1" x14ac:dyDescent="0.3">
      <c r="A2106" t="s">
        <v>167</v>
      </c>
      <c r="B2106">
        <v>2050</v>
      </c>
      <c r="C2106" t="s">
        <v>10</v>
      </c>
      <c r="D2106" t="s">
        <v>29</v>
      </c>
      <c r="E2106">
        <v>13.58</v>
      </c>
      <c r="F2106" s="8"/>
    </row>
    <row r="2107" spans="1:6" ht="15.75" hidden="1" thickBot="1" x14ac:dyDescent="0.3">
      <c r="A2107" t="s">
        <v>167</v>
      </c>
      <c r="B2107">
        <v>2050</v>
      </c>
      <c r="C2107" t="s">
        <v>11</v>
      </c>
      <c r="D2107" t="s">
        <v>29</v>
      </c>
      <c r="E2107">
        <v>18.13</v>
      </c>
      <c r="F2107" s="8"/>
    </row>
    <row r="2108" spans="1:6" ht="15.75" hidden="1" thickBot="1" x14ac:dyDescent="0.3">
      <c r="A2108" t="s">
        <v>167</v>
      </c>
      <c r="B2108">
        <v>2050</v>
      </c>
      <c r="C2108" t="s">
        <v>12</v>
      </c>
      <c r="D2108" t="s">
        <v>29</v>
      </c>
      <c r="E2108">
        <v>27.79</v>
      </c>
      <c r="F2108" s="8"/>
    </row>
    <row r="2109" spans="1:6" ht="15.75" hidden="1" thickBot="1" x14ac:dyDescent="0.3">
      <c r="A2109" t="s">
        <v>167</v>
      </c>
      <c r="B2109">
        <v>2050</v>
      </c>
      <c r="C2109" t="s">
        <v>13</v>
      </c>
      <c r="D2109" t="s">
        <v>29</v>
      </c>
      <c r="E2109">
        <v>42.47</v>
      </c>
      <c r="F2109" s="8"/>
    </row>
    <row r="2110" spans="1:6" ht="15.75" hidden="1" thickBot="1" x14ac:dyDescent="0.3">
      <c r="A2110" t="s">
        <v>167</v>
      </c>
      <c r="B2110">
        <v>2050</v>
      </c>
      <c r="C2110" t="s">
        <v>14</v>
      </c>
      <c r="D2110" t="s">
        <v>29</v>
      </c>
      <c r="E2110">
        <v>64.84</v>
      </c>
      <c r="F2110" s="8"/>
    </row>
    <row r="2111" spans="1:6" ht="15.75" hidden="1" thickBot="1" x14ac:dyDescent="0.3">
      <c r="A2111" t="s">
        <v>167</v>
      </c>
      <c r="B2111">
        <v>2050</v>
      </c>
      <c r="C2111" t="s">
        <v>15</v>
      </c>
      <c r="D2111" t="s">
        <v>29</v>
      </c>
      <c r="E2111">
        <v>92.62</v>
      </c>
      <c r="F2111" s="8"/>
    </row>
    <row r="2112" spans="1:6" ht="15.75" hidden="1" thickBot="1" x14ac:dyDescent="0.3">
      <c r="A2112" t="s">
        <v>167</v>
      </c>
      <c r="B2112">
        <v>2050</v>
      </c>
      <c r="C2112" t="s">
        <v>16</v>
      </c>
      <c r="D2112" t="s">
        <v>29</v>
      </c>
      <c r="E2112">
        <v>129.99</v>
      </c>
      <c r="F2112" s="8"/>
    </row>
    <row r="2113" spans="1:6" ht="15.75" hidden="1" thickBot="1" x14ac:dyDescent="0.3">
      <c r="A2113" t="s">
        <v>167</v>
      </c>
      <c r="B2113">
        <v>2050</v>
      </c>
      <c r="C2113" t="s">
        <v>17</v>
      </c>
      <c r="D2113" t="s">
        <v>29</v>
      </c>
      <c r="E2113">
        <v>176.96</v>
      </c>
      <c r="F2113" s="8"/>
    </row>
    <row r="2114" spans="1:6" ht="15.75" hidden="1" thickBot="1" x14ac:dyDescent="0.3">
      <c r="A2114" t="s">
        <v>167</v>
      </c>
      <c r="B2114">
        <v>2050</v>
      </c>
      <c r="C2114" t="s">
        <v>18</v>
      </c>
      <c r="D2114" t="s">
        <v>29</v>
      </c>
      <c r="E2114">
        <v>222.14</v>
      </c>
      <c r="F2114" s="8"/>
    </row>
    <row r="2115" spans="1:6" ht="15.75" hidden="1" thickBot="1" x14ac:dyDescent="0.3">
      <c r="A2115" t="s">
        <v>167</v>
      </c>
      <c r="B2115">
        <v>2050</v>
      </c>
      <c r="C2115" t="s">
        <v>19</v>
      </c>
      <c r="D2115" t="s">
        <v>29</v>
      </c>
      <c r="E2115">
        <v>264.54000000000002</v>
      </c>
      <c r="F2115" s="8"/>
    </row>
    <row r="2116" spans="1:6" ht="15.75" hidden="1" thickBot="1" x14ac:dyDescent="0.3">
      <c r="A2116" t="s">
        <v>167</v>
      </c>
      <c r="B2116">
        <v>2050</v>
      </c>
      <c r="C2116" t="s">
        <v>20</v>
      </c>
      <c r="D2116" t="s">
        <v>29</v>
      </c>
      <c r="E2116">
        <v>292.39999999999998</v>
      </c>
      <c r="F2116" s="8"/>
    </row>
    <row r="2117" spans="1:6" ht="15.75" hidden="1" thickBot="1" x14ac:dyDescent="0.3">
      <c r="A2117" t="s">
        <v>167</v>
      </c>
      <c r="B2117">
        <v>2050</v>
      </c>
      <c r="C2117" t="s">
        <v>21</v>
      </c>
      <c r="D2117" t="s">
        <v>29</v>
      </c>
      <c r="E2117">
        <v>301.42</v>
      </c>
      <c r="F2117" s="8"/>
    </row>
    <row r="2118" spans="1:6" ht="15.75" hidden="1" thickBot="1" x14ac:dyDescent="0.3">
      <c r="A2118" t="s">
        <v>167</v>
      </c>
      <c r="B2118">
        <v>2050</v>
      </c>
      <c r="C2118" t="s">
        <v>22</v>
      </c>
      <c r="D2118" t="s">
        <v>29</v>
      </c>
      <c r="E2118">
        <v>262.93</v>
      </c>
      <c r="F2118" s="8"/>
    </row>
    <row r="2119" spans="1:6" ht="15.75" hidden="1" thickBot="1" x14ac:dyDescent="0.3">
      <c r="A2119" t="s">
        <v>167</v>
      </c>
      <c r="B2119">
        <v>2050</v>
      </c>
      <c r="C2119" t="s">
        <v>23</v>
      </c>
      <c r="D2119" t="s">
        <v>29</v>
      </c>
      <c r="E2119">
        <v>176.64</v>
      </c>
      <c r="F2119" s="8"/>
    </row>
    <row r="2120" spans="1:6" ht="15.75" hidden="1" thickBot="1" x14ac:dyDescent="0.3">
      <c r="A2120" t="s">
        <v>167</v>
      </c>
      <c r="B2120">
        <v>2050</v>
      </c>
      <c r="C2120" t="s">
        <v>24</v>
      </c>
      <c r="D2120" t="s">
        <v>29</v>
      </c>
      <c r="E2120">
        <v>98.18</v>
      </c>
      <c r="F2120" s="8"/>
    </row>
    <row r="2121" spans="1:6" ht="15.75" hidden="1" thickBot="1" x14ac:dyDescent="0.3">
      <c r="A2121" t="s">
        <v>167</v>
      </c>
      <c r="B2121">
        <v>2050</v>
      </c>
      <c r="C2121" t="s">
        <v>25</v>
      </c>
      <c r="D2121" t="s">
        <v>29</v>
      </c>
      <c r="E2121">
        <v>42.12</v>
      </c>
      <c r="F2121" s="8"/>
    </row>
    <row r="2122" spans="1:6" ht="15.75" hidden="1" thickBot="1" x14ac:dyDescent="0.3">
      <c r="A2122" t="s">
        <v>167</v>
      </c>
      <c r="B2122">
        <v>2050</v>
      </c>
      <c r="C2122" t="s">
        <v>26</v>
      </c>
      <c r="D2122" t="s">
        <v>29</v>
      </c>
      <c r="E2122">
        <v>13.11</v>
      </c>
      <c r="F2122" s="8"/>
    </row>
    <row r="2123" spans="1:6" ht="15.75" hidden="1" thickBot="1" x14ac:dyDescent="0.3">
      <c r="A2123" t="s">
        <v>167</v>
      </c>
      <c r="B2123">
        <v>2050</v>
      </c>
      <c r="C2123" t="s">
        <v>6</v>
      </c>
      <c r="D2123" t="s">
        <v>30</v>
      </c>
      <c r="E2123">
        <v>0</v>
      </c>
      <c r="F2123" s="8"/>
    </row>
    <row r="2124" spans="1:6" ht="15.75" hidden="1" thickBot="1" x14ac:dyDescent="0.3">
      <c r="A2124" t="s">
        <v>167</v>
      </c>
      <c r="B2124">
        <v>2050</v>
      </c>
      <c r="C2124" t="s">
        <v>7</v>
      </c>
      <c r="D2124" t="s">
        <v>30</v>
      </c>
      <c r="E2124">
        <v>0</v>
      </c>
      <c r="F2124" s="8"/>
    </row>
    <row r="2125" spans="1:6" ht="15.75" hidden="1" thickBot="1" x14ac:dyDescent="0.3">
      <c r="A2125" t="s">
        <v>167</v>
      </c>
      <c r="B2125">
        <v>2050</v>
      </c>
      <c r="C2125" t="s">
        <v>8</v>
      </c>
      <c r="D2125" t="s">
        <v>30</v>
      </c>
      <c r="E2125">
        <v>0</v>
      </c>
      <c r="F2125" s="8"/>
    </row>
    <row r="2126" spans="1:6" ht="15.75" hidden="1" thickBot="1" x14ac:dyDescent="0.3">
      <c r="A2126" t="s">
        <v>167</v>
      </c>
      <c r="B2126">
        <v>2050</v>
      </c>
      <c r="C2126" t="s">
        <v>9</v>
      </c>
      <c r="D2126" t="s">
        <v>30</v>
      </c>
      <c r="E2126">
        <v>541.23</v>
      </c>
      <c r="F2126" s="8"/>
    </row>
    <row r="2127" spans="1:6" ht="15.75" hidden="1" thickBot="1" x14ac:dyDescent="0.3">
      <c r="A2127" t="s">
        <v>167</v>
      </c>
      <c r="B2127">
        <v>2050</v>
      </c>
      <c r="C2127" t="s">
        <v>10</v>
      </c>
      <c r="D2127" t="s">
        <v>30</v>
      </c>
      <c r="E2127">
        <v>188.59</v>
      </c>
      <c r="F2127" s="8"/>
    </row>
    <row r="2128" spans="1:6" ht="15.75" hidden="1" thickBot="1" x14ac:dyDescent="0.3">
      <c r="A2128" t="s">
        <v>167</v>
      </c>
      <c r="B2128">
        <v>2050</v>
      </c>
      <c r="C2128" t="s">
        <v>11</v>
      </c>
      <c r="D2128" t="s">
        <v>30</v>
      </c>
      <c r="E2128">
        <v>250.04</v>
      </c>
      <c r="F2128" s="8"/>
    </row>
    <row r="2129" spans="1:6" ht="15.75" hidden="1" thickBot="1" x14ac:dyDescent="0.3">
      <c r="A2129" t="s">
        <v>167</v>
      </c>
      <c r="B2129">
        <v>2050</v>
      </c>
      <c r="C2129" t="s">
        <v>12</v>
      </c>
      <c r="D2129" t="s">
        <v>30</v>
      </c>
      <c r="E2129">
        <v>286.67</v>
      </c>
      <c r="F2129" s="8"/>
    </row>
    <row r="2130" spans="1:6" ht="15.75" hidden="1" thickBot="1" x14ac:dyDescent="0.3">
      <c r="A2130" t="s">
        <v>167</v>
      </c>
      <c r="B2130">
        <v>2050</v>
      </c>
      <c r="C2130" t="s">
        <v>13</v>
      </c>
      <c r="D2130" t="s">
        <v>30</v>
      </c>
      <c r="E2130">
        <v>351.32</v>
      </c>
      <c r="F2130" s="8"/>
    </row>
    <row r="2131" spans="1:6" ht="15.75" hidden="1" thickBot="1" x14ac:dyDescent="0.3">
      <c r="A2131" t="s">
        <v>167</v>
      </c>
      <c r="B2131">
        <v>2050</v>
      </c>
      <c r="C2131" t="s">
        <v>14</v>
      </c>
      <c r="D2131" t="s">
        <v>30</v>
      </c>
      <c r="E2131">
        <v>433.24</v>
      </c>
      <c r="F2131" s="8"/>
    </row>
    <row r="2132" spans="1:6" ht="15.75" hidden="1" thickBot="1" x14ac:dyDescent="0.3">
      <c r="A2132" t="s">
        <v>167</v>
      </c>
      <c r="B2132">
        <v>2050</v>
      </c>
      <c r="C2132" t="s">
        <v>15</v>
      </c>
      <c r="D2132" t="s">
        <v>30</v>
      </c>
      <c r="E2132">
        <v>503.07</v>
      </c>
      <c r="F2132" s="8"/>
    </row>
    <row r="2133" spans="1:6" ht="15.75" hidden="1" thickBot="1" x14ac:dyDescent="0.3">
      <c r="A2133" t="s">
        <v>167</v>
      </c>
      <c r="B2133">
        <v>2050</v>
      </c>
      <c r="C2133" t="s">
        <v>16</v>
      </c>
      <c r="D2133" t="s">
        <v>30</v>
      </c>
      <c r="E2133">
        <v>577.42999999999995</v>
      </c>
      <c r="F2133" s="8"/>
    </row>
    <row r="2134" spans="1:6" ht="15.75" hidden="1" thickBot="1" x14ac:dyDescent="0.3">
      <c r="A2134" t="s">
        <v>167</v>
      </c>
      <c r="B2134">
        <v>2050</v>
      </c>
      <c r="C2134" t="s">
        <v>17</v>
      </c>
      <c r="D2134" t="s">
        <v>30</v>
      </c>
      <c r="E2134">
        <v>646.44000000000005</v>
      </c>
      <c r="F2134" s="8"/>
    </row>
    <row r="2135" spans="1:6" ht="15.75" hidden="1" thickBot="1" x14ac:dyDescent="0.3">
      <c r="A2135" t="s">
        <v>167</v>
      </c>
      <c r="B2135">
        <v>2050</v>
      </c>
      <c r="C2135" t="s">
        <v>18</v>
      </c>
      <c r="D2135" t="s">
        <v>30</v>
      </c>
      <c r="E2135">
        <v>670.8</v>
      </c>
      <c r="F2135" s="8"/>
    </row>
    <row r="2136" spans="1:6" ht="15.75" hidden="1" thickBot="1" x14ac:dyDescent="0.3">
      <c r="A2136" t="s">
        <v>167</v>
      </c>
      <c r="B2136">
        <v>2050</v>
      </c>
      <c r="C2136" t="s">
        <v>19</v>
      </c>
      <c r="D2136" t="s">
        <v>30</v>
      </c>
      <c r="E2136">
        <v>663.75</v>
      </c>
      <c r="F2136" s="8"/>
    </row>
    <row r="2137" spans="1:6" ht="15.75" hidden="1" thickBot="1" x14ac:dyDescent="0.3">
      <c r="A2137" t="s">
        <v>167</v>
      </c>
      <c r="B2137">
        <v>2050</v>
      </c>
      <c r="C2137" t="s">
        <v>20</v>
      </c>
      <c r="D2137" t="s">
        <v>30</v>
      </c>
      <c r="E2137">
        <v>612.98</v>
      </c>
      <c r="F2137" s="8"/>
    </row>
    <row r="2138" spans="1:6" ht="15.75" hidden="1" thickBot="1" x14ac:dyDescent="0.3">
      <c r="A2138" t="s">
        <v>167</v>
      </c>
      <c r="B2138">
        <v>2050</v>
      </c>
      <c r="C2138" t="s">
        <v>21</v>
      </c>
      <c r="D2138" t="s">
        <v>30</v>
      </c>
      <c r="E2138">
        <v>623</v>
      </c>
      <c r="F2138" s="8"/>
    </row>
    <row r="2139" spans="1:6" ht="15.75" hidden="1" thickBot="1" x14ac:dyDescent="0.3">
      <c r="A2139" t="s">
        <v>167</v>
      </c>
      <c r="B2139">
        <v>2050</v>
      </c>
      <c r="C2139" t="s">
        <v>22</v>
      </c>
      <c r="D2139" t="s">
        <v>30</v>
      </c>
      <c r="E2139">
        <v>539.16</v>
      </c>
      <c r="F2139" s="8"/>
    </row>
    <row r="2140" spans="1:6" ht="15.75" hidden="1" thickBot="1" x14ac:dyDescent="0.3">
      <c r="A2140" t="s">
        <v>167</v>
      </c>
      <c r="B2140">
        <v>2050</v>
      </c>
      <c r="C2140" t="s">
        <v>23</v>
      </c>
      <c r="D2140" t="s">
        <v>30</v>
      </c>
      <c r="E2140">
        <v>342.71</v>
      </c>
      <c r="F2140" s="8"/>
    </row>
    <row r="2141" spans="1:6" ht="15.75" hidden="1" thickBot="1" x14ac:dyDescent="0.3">
      <c r="A2141" t="s">
        <v>167</v>
      </c>
      <c r="B2141">
        <v>2050</v>
      </c>
      <c r="C2141" t="s">
        <v>24</v>
      </c>
      <c r="D2141" t="s">
        <v>30</v>
      </c>
      <c r="E2141">
        <v>158.04</v>
      </c>
      <c r="F2141" s="8"/>
    </row>
    <row r="2142" spans="1:6" ht="15.75" hidden="1" thickBot="1" x14ac:dyDescent="0.3">
      <c r="A2142" t="s">
        <v>167</v>
      </c>
      <c r="B2142">
        <v>2050</v>
      </c>
      <c r="C2142" t="s">
        <v>25</v>
      </c>
      <c r="D2142" t="s">
        <v>30</v>
      </c>
      <c r="E2142">
        <v>55.31</v>
      </c>
      <c r="F2142" s="8"/>
    </row>
    <row r="2143" spans="1:6" ht="15.75" hidden="1" thickBot="1" x14ac:dyDescent="0.3">
      <c r="A2143" t="s">
        <v>167</v>
      </c>
      <c r="B2143">
        <v>2050</v>
      </c>
      <c r="C2143" t="s">
        <v>26</v>
      </c>
      <c r="D2143" t="s">
        <v>30</v>
      </c>
      <c r="E2143">
        <v>13.82</v>
      </c>
      <c r="F2143" s="8"/>
    </row>
    <row r="2144" spans="1:6" ht="15.75" hidden="1" thickBot="1" x14ac:dyDescent="0.3">
      <c r="A2144" t="s">
        <v>167</v>
      </c>
      <c r="B2144">
        <v>2050</v>
      </c>
      <c r="C2144" t="s">
        <v>6</v>
      </c>
      <c r="D2144" t="s">
        <v>31</v>
      </c>
      <c r="E2144">
        <v>0</v>
      </c>
      <c r="F2144" s="8"/>
    </row>
    <row r="2145" spans="1:6" ht="15.75" hidden="1" thickBot="1" x14ac:dyDescent="0.3">
      <c r="A2145" t="s">
        <v>167</v>
      </c>
      <c r="B2145">
        <v>2050</v>
      </c>
      <c r="C2145" t="s">
        <v>7</v>
      </c>
      <c r="D2145" t="s">
        <v>31</v>
      </c>
      <c r="E2145">
        <v>0</v>
      </c>
      <c r="F2145" s="8"/>
    </row>
    <row r="2146" spans="1:6" ht="15.75" hidden="1" thickBot="1" x14ac:dyDescent="0.3">
      <c r="A2146" t="s">
        <v>167</v>
      </c>
      <c r="B2146">
        <v>2050</v>
      </c>
      <c r="C2146" t="s">
        <v>8</v>
      </c>
      <c r="D2146" t="s">
        <v>31</v>
      </c>
      <c r="E2146">
        <v>0</v>
      </c>
      <c r="F2146" s="8"/>
    </row>
    <row r="2147" spans="1:6" ht="15.75" hidden="1" thickBot="1" x14ac:dyDescent="0.3">
      <c r="A2147" t="s">
        <v>167</v>
      </c>
      <c r="B2147">
        <v>2050</v>
      </c>
      <c r="C2147" t="s">
        <v>9</v>
      </c>
      <c r="D2147" t="s">
        <v>31</v>
      </c>
      <c r="E2147">
        <v>1262.31</v>
      </c>
      <c r="F2147" s="8"/>
    </row>
    <row r="2148" spans="1:6" ht="15.75" hidden="1" thickBot="1" x14ac:dyDescent="0.3">
      <c r="A2148" t="s">
        <v>167</v>
      </c>
      <c r="B2148">
        <v>2050</v>
      </c>
      <c r="C2148" t="s">
        <v>10</v>
      </c>
      <c r="D2148" t="s">
        <v>31</v>
      </c>
      <c r="E2148">
        <v>162.19</v>
      </c>
      <c r="F2148" s="8"/>
    </row>
    <row r="2149" spans="1:6" ht="15.75" hidden="1" thickBot="1" x14ac:dyDescent="0.3">
      <c r="A2149" t="s">
        <v>167</v>
      </c>
      <c r="B2149">
        <v>2050</v>
      </c>
      <c r="C2149" t="s">
        <v>11</v>
      </c>
      <c r="D2149" t="s">
        <v>31</v>
      </c>
      <c r="E2149">
        <v>70.540000000000006</v>
      </c>
      <c r="F2149" s="8"/>
    </row>
    <row r="2150" spans="1:6" ht="15.75" hidden="1" thickBot="1" x14ac:dyDescent="0.3">
      <c r="A2150" t="s">
        <v>167</v>
      </c>
      <c r="B2150">
        <v>2050</v>
      </c>
      <c r="C2150" t="s">
        <v>12</v>
      </c>
      <c r="D2150" t="s">
        <v>31</v>
      </c>
      <c r="E2150">
        <v>119.12</v>
      </c>
      <c r="F2150" s="8"/>
    </row>
    <row r="2151" spans="1:6" ht="15.75" hidden="1" thickBot="1" x14ac:dyDescent="0.3">
      <c r="A2151" t="s">
        <v>167</v>
      </c>
      <c r="B2151">
        <v>2050</v>
      </c>
      <c r="C2151" t="s">
        <v>13</v>
      </c>
      <c r="D2151" t="s">
        <v>31</v>
      </c>
      <c r="E2151">
        <v>146.57</v>
      </c>
      <c r="F2151" s="8"/>
    </row>
    <row r="2152" spans="1:6" ht="15.75" hidden="1" thickBot="1" x14ac:dyDescent="0.3">
      <c r="A2152" t="s">
        <v>167</v>
      </c>
      <c r="B2152">
        <v>2050</v>
      </c>
      <c r="C2152" t="s">
        <v>14</v>
      </c>
      <c r="D2152" t="s">
        <v>31</v>
      </c>
      <c r="E2152">
        <v>181.49</v>
      </c>
      <c r="F2152" s="8"/>
    </row>
    <row r="2153" spans="1:6" ht="15.75" hidden="1" thickBot="1" x14ac:dyDescent="0.3">
      <c r="A2153" t="s">
        <v>167</v>
      </c>
      <c r="B2153">
        <v>2050</v>
      </c>
      <c r="C2153" t="s">
        <v>15</v>
      </c>
      <c r="D2153" t="s">
        <v>31</v>
      </c>
      <c r="E2153">
        <v>211.67</v>
      </c>
      <c r="F2153" s="8"/>
    </row>
    <row r="2154" spans="1:6" ht="15.75" hidden="1" thickBot="1" x14ac:dyDescent="0.3">
      <c r="A2154" t="s">
        <v>167</v>
      </c>
      <c r="B2154">
        <v>2050</v>
      </c>
      <c r="C2154" t="s">
        <v>16</v>
      </c>
      <c r="D2154" t="s">
        <v>31</v>
      </c>
      <c r="E2154">
        <v>244.16</v>
      </c>
      <c r="F2154" s="8"/>
    </row>
    <row r="2155" spans="1:6" ht="15.75" hidden="1" thickBot="1" x14ac:dyDescent="0.3">
      <c r="A2155" t="s">
        <v>167</v>
      </c>
      <c r="B2155">
        <v>2050</v>
      </c>
      <c r="C2155" t="s">
        <v>17</v>
      </c>
      <c r="D2155" t="s">
        <v>31</v>
      </c>
      <c r="E2155">
        <v>274.99</v>
      </c>
      <c r="F2155" s="8"/>
    </row>
    <row r="2156" spans="1:6" ht="15.75" hidden="1" thickBot="1" x14ac:dyDescent="0.3">
      <c r="A2156" t="s">
        <v>167</v>
      </c>
      <c r="B2156">
        <v>2050</v>
      </c>
      <c r="C2156" t="s">
        <v>18</v>
      </c>
      <c r="D2156" t="s">
        <v>31</v>
      </c>
      <c r="E2156">
        <v>287.64999999999998</v>
      </c>
      <c r="F2156" s="8"/>
    </row>
    <row r="2157" spans="1:6" ht="15.75" hidden="1" thickBot="1" x14ac:dyDescent="0.3">
      <c r="A2157" t="s">
        <v>167</v>
      </c>
      <c r="B2157">
        <v>2050</v>
      </c>
      <c r="C2157" t="s">
        <v>19</v>
      </c>
      <c r="D2157" t="s">
        <v>31</v>
      </c>
      <c r="E2157">
        <v>287.92</v>
      </c>
      <c r="F2157" s="8"/>
    </row>
    <row r="2158" spans="1:6" ht="15.75" hidden="1" thickBot="1" x14ac:dyDescent="0.3">
      <c r="A2158" t="s">
        <v>167</v>
      </c>
      <c r="B2158">
        <v>2050</v>
      </c>
      <c r="C2158" t="s">
        <v>20</v>
      </c>
      <c r="D2158" t="s">
        <v>31</v>
      </c>
      <c r="E2158">
        <v>270.39</v>
      </c>
      <c r="F2158" s="8"/>
    </row>
    <row r="2159" spans="1:6" ht="15.75" hidden="1" thickBot="1" x14ac:dyDescent="0.3">
      <c r="A2159" t="s">
        <v>167</v>
      </c>
      <c r="B2159">
        <v>2050</v>
      </c>
      <c r="C2159" t="s">
        <v>21</v>
      </c>
      <c r="D2159" t="s">
        <v>31</v>
      </c>
      <c r="E2159">
        <v>148.04</v>
      </c>
      <c r="F2159" s="8"/>
    </row>
    <row r="2160" spans="1:6" ht="15.75" hidden="1" thickBot="1" x14ac:dyDescent="0.3">
      <c r="A2160" t="s">
        <v>167</v>
      </c>
      <c r="B2160">
        <v>2050</v>
      </c>
      <c r="C2160" t="s">
        <v>22</v>
      </c>
      <c r="D2160" t="s">
        <v>31</v>
      </c>
      <c r="E2160">
        <v>127.01</v>
      </c>
      <c r="F2160" s="8"/>
    </row>
    <row r="2161" spans="1:6" ht="15.75" hidden="1" thickBot="1" x14ac:dyDescent="0.3">
      <c r="A2161" t="s">
        <v>167</v>
      </c>
      <c r="B2161">
        <v>2050</v>
      </c>
      <c r="C2161" t="s">
        <v>23</v>
      </c>
      <c r="D2161" t="s">
        <v>31</v>
      </c>
      <c r="E2161">
        <v>88.91</v>
      </c>
      <c r="F2161" s="8"/>
    </row>
    <row r="2162" spans="1:6" ht="15.75" hidden="1" thickBot="1" x14ac:dyDescent="0.3">
      <c r="A2162" t="s">
        <v>167</v>
      </c>
      <c r="B2162">
        <v>2050</v>
      </c>
      <c r="C2162" t="s">
        <v>24</v>
      </c>
      <c r="D2162" t="s">
        <v>31</v>
      </c>
      <c r="E2162">
        <v>40.89</v>
      </c>
      <c r="F2162" s="8"/>
    </row>
    <row r="2163" spans="1:6" ht="15.75" hidden="1" thickBot="1" x14ac:dyDescent="0.3">
      <c r="A2163" t="s">
        <v>167</v>
      </c>
      <c r="B2163">
        <v>2050</v>
      </c>
      <c r="C2163" t="s">
        <v>25</v>
      </c>
      <c r="D2163" t="s">
        <v>31</v>
      </c>
      <c r="E2163">
        <v>12.41</v>
      </c>
      <c r="F2163" s="8"/>
    </row>
    <row r="2164" spans="1:6" ht="15.75" hidden="1" thickBot="1" x14ac:dyDescent="0.3">
      <c r="A2164" t="s">
        <v>167</v>
      </c>
      <c r="B2164">
        <v>2050</v>
      </c>
      <c r="C2164" t="s">
        <v>26</v>
      </c>
      <c r="D2164" t="s">
        <v>31</v>
      </c>
      <c r="E2164">
        <v>2.63</v>
      </c>
      <c r="F2164" s="8"/>
    </row>
    <row r="2165" spans="1:6" ht="15.75" hidden="1" thickBot="1" x14ac:dyDescent="0.3">
      <c r="A2165" t="s">
        <v>167</v>
      </c>
      <c r="B2165">
        <v>2050</v>
      </c>
      <c r="C2165" t="s">
        <v>6</v>
      </c>
      <c r="D2165" t="s">
        <v>32</v>
      </c>
      <c r="E2165">
        <v>0</v>
      </c>
      <c r="F2165" s="8"/>
    </row>
    <row r="2166" spans="1:6" ht="15.75" hidden="1" thickBot="1" x14ac:dyDescent="0.3">
      <c r="A2166" t="s">
        <v>167</v>
      </c>
      <c r="B2166">
        <v>2050</v>
      </c>
      <c r="C2166" t="s">
        <v>7</v>
      </c>
      <c r="D2166" t="s">
        <v>32</v>
      </c>
      <c r="E2166">
        <v>0</v>
      </c>
      <c r="F2166" s="8"/>
    </row>
    <row r="2167" spans="1:6" ht="15.75" hidden="1" thickBot="1" x14ac:dyDescent="0.3">
      <c r="A2167" t="s">
        <v>167</v>
      </c>
      <c r="B2167">
        <v>2050</v>
      </c>
      <c r="C2167" t="s">
        <v>8</v>
      </c>
      <c r="D2167" t="s">
        <v>32</v>
      </c>
      <c r="E2167">
        <v>0</v>
      </c>
      <c r="F2167" s="8"/>
    </row>
    <row r="2168" spans="1:6" ht="15.75" hidden="1" thickBot="1" x14ac:dyDescent="0.3">
      <c r="A2168" t="s">
        <v>167</v>
      </c>
      <c r="B2168">
        <v>2050</v>
      </c>
      <c r="C2168" t="s">
        <v>9</v>
      </c>
      <c r="D2168" t="s">
        <v>32</v>
      </c>
      <c r="E2168">
        <v>1878.07</v>
      </c>
      <c r="F2168" s="8"/>
    </row>
    <row r="2169" spans="1:6" ht="15.75" hidden="1" thickBot="1" x14ac:dyDescent="0.3">
      <c r="A2169" t="s">
        <v>167</v>
      </c>
      <c r="B2169">
        <v>2050</v>
      </c>
      <c r="C2169" t="s">
        <v>10</v>
      </c>
      <c r="D2169" t="s">
        <v>32</v>
      </c>
      <c r="E2169">
        <v>2074.23</v>
      </c>
      <c r="F2169" s="8"/>
    </row>
    <row r="2170" spans="1:6" ht="15.75" hidden="1" thickBot="1" x14ac:dyDescent="0.3">
      <c r="A2170" t="s">
        <v>167</v>
      </c>
      <c r="B2170">
        <v>2050</v>
      </c>
      <c r="C2170" t="s">
        <v>11</v>
      </c>
      <c r="D2170" t="s">
        <v>32</v>
      </c>
      <c r="E2170">
        <v>1764.96</v>
      </c>
      <c r="F2170" s="8"/>
    </row>
    <row r="2171" spans="1:6" ht="15.75" hidden="1" thickBot="1" x14ac:dyDescent="0.3">
      <c r="A2171" t="s">
        <v>167</v>
      </c>
      <c r="B2171">
        <v>2050</v>
      </c>
      <c r="C2171" t="s">
        <v>12</v>
      </c>
      <c r="D2171" t="s">
        <v>32</v>
      </c>
      <c r="E2171">
        <v>1791.3</v>
      </c>
      <c r="F2171" s="8"/>
    </row>
    <row r="2172" spans="1:6" ht="15.75" hidden="1" thickBot="1" x14ac:dyDescent="0.3">
      <c r="A2172" t="s">
        <v>167</v>
      </c>
      <c r="B2172">
        <v>2050</v>
      </c>
      <c r="C2172" t="s">
        <v>13</v>
      </c>
      <c r="D2172" t="s">
        <v>32</v>
      </c>
      <c r="E2172">
        <v>1794.29</v>
      </c>
      <c r="F2172" s="8"/>
    </row>
    <row r="2173" spans="1:6" ht="15.75" hidden="1" thickBot="1" x14ac:dyDescent="0.3">
      <c r="A2173" t="s">
        <v>167</v>
      </c>
      <c r="B2173">
        <v>2050</v>
      </c>
      <c r="C2173" t="s">
        <v>14</v>
      </c>
      <c r="D2173" t="s">
        <v>32</v>
      </c>
      <c r="E2173">
        <v>1819.38</v>
      </c>
      <c r="F2173" s="8"/>
    </row>
    <row r="2174" spans="1:6" ht="15.75" hidden="1" thickBot="1" x14ac:dyDescent="0.3">
      <c r="A2174" t="s">
        <v>167</v>
      </c>
      <c r="B2174">
        <v>2050</v>
      </c>
      <c r="C2174" t="s">
        <v>15</v>
      </c>
      <c r="D2174" t="s">
        <v>32</v>
      </c>
      <c r="E2174">
        <v>1747.28</v>
      </c>
      <c r="F2174" s="8"/>
    </row>
    <row r="2175" spans="1:6" ht="15.75" hidden="1" thickBot="1" x14ac:dyDescent="0.3">
      <c r="A2175" t="s">
        <v>167</v>
      </c>
      <c r="B2175">
        <v>2050</v>
      </c>
      <c r="C2175" t="s">
        <v>16</v>
      </c>
      <c r="D2175" t="s">
        <v>32</v>
      </c>
      <c r="E2175">
        <v>1668.5</v>
      </c>
      <c r="F2175" s="8"/>
    </row>
    <row r="2176" spans="1:6" ht="15.75" hidden="1" thickBot="1" x14ac:dyDescent="0.3">
      <c r="A2176" t="s">
        <v>167</v>
      </c>
      <c r="B2176">
        <v>2050</v>
      </c>
      <c r="C2176" t="s">
        <v>17</v>
      </c>
      <c r="D2176" t="s">
        <v>32</v>
      </c>
      <c r="E2176">
        <v>1563.46</v>
      </c>
      <c r="F2176" s="8"/>
    </row>
    <row r="2177" spans="1:6" ht="15.75" hidden="1" thickBot="1" x14ac:dyDescent="0.3">
      <c r="A2177" t="s">
        <v>167</v>
      </c>
      <c r="B2177">
        <v>2050</v>
      </c>
      <c r="C2177" t="s">
        <v>18</v>
      </c>
      <c r="D2177" t="s">
        <v>32</v>
      </c>
      <c r="E2177">
        <v>1367.41</v>
      </c>
      <c r="F2177" s="8"/>
    </row>
    <row r="2178" spans="1:6" ht="15.75" hidden="1" thickBot="1" x14ac:dyDescent="0.3">
      <c r="A2178" t="s">
        <v>167</v>
      </c>
      <c r="B2178">
        <v>2050</v>
      </c>
      <c r="C2178" t="s">
        <v>19</v>
      </c>
      <c r="D2178" t="s">
        <v>32</v>
      </c>
      <c r="E2178">
        <v>1149.79</v>
      </c>
      <c r="F2178" s="8"/>
    </row>
    <row r="2179" spans="1:6" ht="15.75" hidden="1" thickBot="1" x14ac:dyDescent="0.3">
      <c r="A2179" t="s">
        <v>167</v>
      </c>
      <c r="B2179">
        <v>2050</v>
      </c>
      <c r="C2179" t="s">
        <v>20</v>
      </c>
      <c r="D2179" t="s">
        <v>32</v>
      </c>
      <c r="E2179">
        <v>911.39</v>
      </c>
      <c r="F2179" s="8"/>
    </row>
    <row r="2180" spans="1:6" ht="15.75" hidden="1" thickBot="1" x14ac:dyDescent="0.3">
      <c r="A2180" t="s">
        <v>167</v>
      </c>
      <c r="B2180">
        <v>2050</v>
      </c>
      <c r="C2180" t="s">
        <v>21</v>
      </c>
      <c r="D2180" t="s">
        <v>32</v>
      </c>
      <c r="E2180">
        <v>592.45000000000005</v>
      </c>
      <c r="F2180" s="8"/>
    </row>
    <row r="2181" spans="1:6" ht="15.75" hidden="1" thickBot="1" x14ac:dyDescent="0.3">
      <c r="A2181" t="s">
        <v>167</v>
      </c>
      <c r="B2181">
        <v>2050</v>
      </c>
      <c r="C2181" t="s">
        <v>22</v>
      </c>
      <c r="D2181" t="s">
        <v>32</v>
      </c>
      <c r="E2181">
        <v>424.88</v>
      </c>
      <c r="F2181" s="8"/>
    </row>
    <row r="2182" spans="1:6" ht="15.75" hidden="1" thickBot="1" x14ac:dyDescent="0.3">
      <c r="A2182" t="s">
        <v>167</v>
      </c>
      <c r="B2182">
        <v>2050</v>
      </c>
      <c r="C2182" t="s">
        <v>23</v>
      </c>
      <c r="D2182" t="s">
        <v>32</v>
      </c>
      <c r="E2182">
        <v>233.87</v>
      </c>
      <c r="F2182" s="8"/>
    </row>
    <row r="2183" spans="1:6" ht="15.75" hidden="1" thickBot="1" x14ac:dyDescent="0.3">
      <c r="A2183" t="s">
        <v>167</v>
      </c>
      <c r="B2183">
        <v>2050</v>
      </c>
      <c r="C2183" t="s">
        <v>24</v>
      </c>
      <c r="D2183" t="s">
        <v>32</v>
      </c>
      <c r="E2183">
        <v>97.4</v>
      </c>
      <c r="F2183" s="8"/>
    </row>
    <row r="2184" spans="1:6" ht="15.75" hidden="1" thickBot="1" x14ac:dyDescent="0.3">
      <c r="A2184" t="s">
        <v>167</v>
      </c>
      <c r="B2184">
        <v>2050</v>
      </c>
      <c r="C2184" t="s">
        <v>25</v>
      </c>
      <c r="D2184" t="s">
        <v>32</v>
      </c>
      <c r="E2184">
        <v>26.62</v>
      </c>
      <c r="F2184" s="8"/>
    </row>
    <row r="2185" spans="1:6" ht="15.75" hidden="1" thickBot="1" x14ac:dyDescent="0.3">
      <c r="A2185" t="s">
        <v>167</v>
      </c>
      <c r="B2185">
        <v>2050</v>
      </c>
      <c r="C2185" t="s">
        <v>26</v>
      </c>
      <c r="D2185" t="s">
        <v>32</v>
      </c>
      <c r="E2185">
        <v>5.28</v>
      </c>
      <c r="F2185" s="8"/>
    </row>
    <row r="2186" spans="1:6" ht="15.75" hidden="1" thickBot="1" x14ac:dyDescent="0.3">
      <c r="A2186" t="s">
        <v>167</v>
      </c>
      <c r="B2186">
        <v>2050</v>
      </c>
      <c r="C2186" t="s">
        <v>6</v>
      </c>
      <c r="D2186" t="s">
        <v>33</v>
      </c>
      <c r="E2186">
        <v>0</v>
      </c>
      <c r="F2186" s="8"/>
    </row>
    <row r="2187" spans="1:6" ht="15.75" hidden="1" thickBot="1" x14ac:dyDescent="0.3">
      <c r="A2187" t="s">
        <v>167</v>
      </c>
      <c r="B2187">
        <v>2050</v>
      </c>
      <c r="C2187" t="s">
        <v>7</v>
      </c>
      <c r="D2187" t="s">
        <v>33</v>
      </c>
      <c r="E2187">
        <v>0</v>
      </c>
      <c r="F2187" s="8"/>
    </row>
    <row r="2188" spans="1:6" ht="15.75" hidden="1" thickBot="1" x14ac:dyDescent="0.3">
      <c r="A2188" t="s">
        <v>167</v>
      </c>
      <c r="B2188">
        <v>2050</v>
      </c>
      <c r="C2188" t="s">
        <v>8</v>
      </c>
      <c r="D2188" t="s">
        <v>33</v>
      </c>
      <c r="E2188">
        <v>0</v>
      </c>
      <c r="F2188" s="8"/>
    </row>
    <row r="2189" spans="1:6" ht="15.75" hidden="1" thickBot="1" x14ac:dyDescent="0.3">
      <c r="A2189" t="s">
        <v>167</v>
      </c>
      <c r="B2189">
        <v>2050</v>
      </c>
      <c r="C2189" t="s">
        <v>9</v>
      </c>
      <c r="D2189" t="s">
        <v>33</v>
      </c>
      <c r="E2189">
        <v>275.83999999999997</v>
      </c>
      <c r="F2189" s="8"/>
    </row>
    <row r="2190" spans="1:6" ht="15.75" hidden="1" thickBot="1" x14ac:dyDescent="0.3">
      <c r="A2190" t="s">
        <v>167</v>
      </c>
      <c r="B2190">
        <v>2050</v>
      </c>
      <c r="C2190" t="s">
        <v>10</v>
      </c>
      <c r="D2190" t="s">
        <v>33</v>
      </c>
      <c r="E2190">
        <v>1632.59</v>
      </c>
      <c r="F2190" s="8"/>
    </row>
    <row r="2191" spans="1:6" ht="15.75" hidden="1" thickBot="1" x14ac:dyDescent="0.3">
      <c r="A2191" t="s">
        <v>167</v>
      </c>
      <c r="B2191">
        <v>2050</v>
      </c>
      <c r="C2191" t="s">
        <v>11</v>
      </c>
      <c r="D2191" t="s">
        <v>33</v>
      </c>
      <c r="E2191">
        <v>2032.61</v>
      </c>
      <c r="F2191" s="8"/>
    </row>
    <row r="2192" spans="1:6" ht="15.75" hidden="1" thickBot="1" x14ac:dyDescent="0.3">
      <c r="A2192" t="s">
        <v>167</v>
      </c>
      <c r="B2192">
        <v>2050</v>
      </c>
      <c r="C2192" t="s">
        <v>12</v>
      </c>
      <c r="D2192" t="s">
        <v>33</v>
      </c>
      <c r="E2192">
        <v>1945</v>
      </c>
      <c r="F2192" s="8"/>
    </row>
    <row r="2193" spans="1:37" ht="15.75" hidden="1" thickBot="1" x14ac:dyDescent="0.3">
      <c r="A2193" t="s">
        <v>167</v>
      </c>
      <c r="B2193">
        <v>2050</v>
      </c>
      <c r="C2193" t="s">
        <v>13</v>
      </c>
      <c r="D2193" t="s">
        <v>33</v>
      </c>
      <c r="E2193">
        <v>1813.23</v>
      </c>
      <c r="F2193" s="8"/>
    </row>
    <row r="2194" spans="1:37" ht="15.75" hidden="1" thickBot="1" x14ac:dyDescent="0.3">
      <c r="A2194" t="s">
        <v>167</v>
      </c>
      <c r="B2194">
        <v>2050</v>
      </c>
      <c r="C2194" t="s">
        <v>14</v>
      </c>
      <c r="D2194" t="s">
        <v>33</v>
      </c>
      <c r="E2194">
        <v>1718.06</v>
      </c>
      <c r="F2194" s="8"/>
    </row>
    <row r="2195" spans="1:37" ht="15.75" hidden="1" thickBot="1" x14ac:dyDescent="0.3">
      <c r="A2195" t="s">
        <v>167</v>
      </c>
      <c r="B2195">
        <v>2050</v>
      </c>
      <c r="C2195" t="s">
        <v>15</v>
      </c>
      <c r="D2195" t="s">
        <v>33</v>
      </c>
      <c r="E2195">
        <v>1549.61</v>
      </c>
      <c r="F2195" s="8"/>
    </row>
    <row r="2196" spans="1:37" ht="15.75" hidden="1" thickBot="1" x14ac:dyDescent="0.3">
      <c r="A2196" t="s">
        <v>167</v>
      </c>
      <c r="B2196">
        <v>2050</v>
      </c>
      <c r="C2196" t="s">
        <v>16</v>
      </c>
      <c r="D2196" t="s">
        <v>33</v>
      </c>
      <c r="E2196">
        <v>1398.44</v>
      </c>
      <c r="F2196" s="8"/>
    </row>
    <row r="2197" spans="1:37" ht="15.75" hidden="1" thickBot="1" x14ac:dyDescent="0.3">
      <c r="A2197" t="s">
        <v>167</v>
      </c>
      <c r="B2197">
        <v>2050</v>
      </c>
      <c r="C2197" t="s">
        <v>17</v>
      </c>
      <c r="D2197" t="s">
        <v>33</v>
      </c>
      <c r="E2197">
        <v>1247.58</v>
      </c>
      <c r="F2197" s="8"/>
    </row>
    <row r="2198" spans="1:37" ht="15.75" hidden="1" thickBot="1" x14ac:dyDescent="0.3">
      <c r="A2198" t="s">
        <v>167</v>
      </c>
      <c r="B2198">
        <v>2050</v>
      </c>
      <c r="C2198" t="s">
        <v>18</v>
      </c>
      <c r="D2198" t="s">
        <v>33</v>
      </c>
      <c r="E2198">
        <v>1048.29</v>
      </c>
      <c r="F2198" s="8"/>
    </row>
    <row r="2199" spans="1:37" ht="15.75" hidden="1" thickBot="1" x14ac:dyDescent="0.3">
      <c r="A2199" t="s">
        <v>167</v>
      </c>
      <c r="B2199">
        <v>2050</v>
      </c>
      <c r="C2199" t="s">
        <v>19</v>
      </c>
      <c r="D2199" t="s">
        <v>33</v>
      </c>
      <c r="E2199">
        <v>855.79</v>
      </c>
      <c r="F2199" s="8"/>
    </row>
    <row r="2200" spans="1:37" ht="15.75" hidden="1" thickBot="1" x14ac:dyDescent="0.3">
      <c r="A2200" t="s">
        <v>167</v>
      </c>
      <c r="B2200">
        <v>2050</v>
      </c>
      <c r="C2200" t="s">
        <v>20</v>
      </c>
      <c r="D2200" t="s">
        <v>33</v>
      </c>
      <c r="E2200">
        <v>666.16</v>
      </c>
      <c r="F2200" s="8"/>
    </row>
    <row r="2201" spans="1:37" ht="15.75" hidden="1" thickBot="1" x14ac:dyDescent="0.3">
      <c r="A2201" t="s">
        <v>167</v>
      </c>
      <c r="B2201">
        <v>2050</v>
      </c>
      <c r="C2201" t="s">
        <v>21</v>
      </c>
      <c r="D2201" t="s">
        <v>33</v>
      </c>
      <c r="E2201">
        <v>469.9</v>
      </c>
      <c r="F2201" s="8"/>
    </row>
    <row r="2202" spans="1:37" ht="15.75" hidden="1" thickBot="1" x14ac:dyDescent="0.3">
      <c r="A2202" t="s">
        <v>167</v>
      </c>
      <c r="B2202">
        <v>2050</v>
      </c>
      <c r="C2202" t="s">
        <v>22</v>
      </c>
      <c r="D2202" t="s">
        <v>33</v>
      </c>
      <c r="E2202">
        <v>350.36</v>
      </c>
      <c r="F2202" s="8"/>
    </row>
    <row r="2203" spans="1:37" ht="15.75" hidden="1" thickBot="1" x14ac:dyDescent="0.3">
      <c r="A2203" t="s">
        <v>167</v>
      </c>
      <c r="B2203">
        <v>2050</v>
      </c>
      <c r="C2203" t="s">
        <v>23</v>
      </c>
      <c r="D2203" t="s">
        <v>33</v>
      </c>
      <c r="E2203">
        <v>225.71</v>
      </c>
      <c r="F2203" s="8"/>
    </row>
    <row r="2204" spans="1:37" ht="15.75" hidden="1" thickBot="1" x14ac:dyDescent="0.3">
      <c r="A2204" t="s">
        <v>167</v>
      </c>
      <c r="B2204">
        <v>2050</v>
      </c>
      <c r="C2204" t="s">
        <v>24</v>
      </c>
      <c r="D2204" t="s">
        <v>33</v>
      </c>
      <c r="E2204">
        <v>109.62</v>
      </c>
      <c r="F2204" s="8"/>
    </row>
    <row r="2205" spans="1:37" ht="15.75" hidden="1" thickBot="1" x14ac:dyDescent="0.3">
      <c r="A2205" t="s">
        <v>167</v>
      </c>
      <c r="B2205">
        <v>2050</v>
      </c>
      <c r="C2205" t="s">
        <v>25</v>
      </c>
      <c r="D2205" t="s">
        <v>33</v>
      </c>
      <c r="E2205">
        <v>36.79</v>
      </c>
      <c r="F2205" s="8"/>
    </row>
    <row r="2206" spans="1:37" ht="15.75" hidden="1" thickBot="1" x14ac:dyDescent="0.3">
      <c r="A2206" t="s">
        <v>167</v>
      </c>
      <c r="B2206">
        <v>2050</v>
      </c>
      <c r="C2206" t="s">
        <v>26</v>
      </c>
      <c r="D2206" t="s">
        <v>33</v>
      </c>
      <c r="E2206">
        <v>7.57</v>
      </c>
      <c r="F2206" s="12"/>
    </row>
    <row r="2207" spans="1:37" ht="15.75" thickBot="1" x14ac:dyDescent="0.3">
      <c r="A2207" t="s">
        <v>167</v>
      </c>
      <c r="B2207">
        <v>2055</v>
      </c>
      <c r="C2207" t="s">
        <v>6</v>
      </c>
      <c r="D2207" t="s">
        <v>27</v>
      </c>
      <c r="E2207">
        <v>3536.17</v>
      </c>
      <c r="F2207" s="4">
        <f t="shared" ref="F2207" si="515">E2207+E2208+E2209+E2231+E2252+E2273+E2294+E2315+E2336</f>
        <v>14938.989999999998</v>
      </c>
      <c r="G2207" s="17">
        <f t="shared" ref="G2207:G2213" si="516">F2207/1000</f>
        <v>14.938989999999999</v>
      </c>
      <c r="H2207" s="18" t="s">
        <v>125</v>
      </c>
      <c r="I2207" s="17">
        <f t="shared" ref="I2207" si="517">E2207+E2208+E2209</f>
        <v>11042.08</v>
      </c>
      <c r="J2207" s="19">
        <f t="shared" ref="J2207:J2213" si="518">I2207/1000</f>
        <v>11.04208</v>
      </c>
      <c r="K2207" s="18" t="s">
        <v>105</v>
      </c>
      <c r="M2207" s="17">
        <f t="shared" ref="M2207" si="519">G2207</f>
        <v>14.938989999999999</v>
      </c>
      <c r="N2207" s="19">
        <f t="shared" ref="N2207" si="520">J2222+J2223+J2224</f>
        <v>1.3426800000000001</v>
      </c>
      <c r="O2207" s="19">
        <f t="shared" ref="O2207" si="521">J2225+J2226</f>
        <v>14.9207</v>
      </c>
      <c r="P2207" s="19">
        <f t="shared" ref="P2207" si="522">J2227</f>
        <v>33.906320000000001</v>
      </c>
      <c r="Q2207" s="18">
        <f t="shared" ref="Q2207" si="523">O2207/N2207</f>
        <v>11.112625495278099</v>
      </c>
      <c r="R2207" s="5">
        <f t="shared" ref="R2207" si="524">J2207</f>
        <v>11.04208</v>
      </c>
      <c r="S2207" s="6">
        <f>J2208+J2209+J2210+J2215+J2216+J2217</f>
        <v>13.15184</v>
      </c>
      <c r="T2207" s="6">
        <f>J2211+J2212+J2218+J2219</f>
        <v>40.914769999999997</v>
      </c>
      <c r="U2207" s="6"/>
      <c r="V2207" s="7">
        <f t="shared" ref="V2207" si="525">T2207/S2207</f>
        <v>3.1109540566186933</v>
      </c>
      <c r="W2207" s="5">
        <f>J2207</f>
        <v>11.04208</v>
      </c>
      <c r="X2207" s="6">
        <f>J2208+J2209+J2210</f>
        <v>7.2506699999999995</v>
      </c>
      <c r="Y2207" s="6">
        <f>J2211+J2212</f>
        <v>33.287869999999998</v>
      </c>
      <c r="Z2207" s="6">
        <f>J2213</f>
        <v>13.52807</v>
      </c>
      <c r="AA2207" s="7">
        <f>Y2207/X2207</f>
        <v>4.5910060725422612</v>
      </c>
      <c r="AB2207" s="5">
        <f>G2207</f>
        <v>14.938989999999999</v>
      </c>
      <c r="AC2207" s="6">
        <f>G2208+G2209+G2210</f>
        <v>5.5578200000000004</v>
      </c>
      <c r="AD2207" s="6">
        <f>G2211+G2212</f>
        <v>31.083810000000003</v>
      </c>
      <c r="AE2207" s="6">
        <f>G2213</f>
        <v>13.52807</v>
      </c>
      <c r="AF2207" s="7">
        <f>AD2207/AC2207</f>
        <v>5.5928061722042095</v>
      </c>
      <c r="AG2207" s="5">
        <f>G2207</f>
        <v>14.938989999999999</v>
      </c>
      <c r="AH2207" s="6">
        <f>G2208+G2209+G2210+G2211</f>
        <v>21.253590000000003</v>
      </c>
      <c r="AI2207" s="6">
        <f>+G2212</f>
        <v>15.38804</v>
      </c>
      <c r="AJ2207" s="6">
        <f>G2213</f>
        <v>13.52807</v>
      </c>
      <c r="AK2207" s="7">
        <f>AI2207/AH2207</f>
        <v>0.72402074190760235</v>
      </c>
    </row>
    <row r="2208" spans="1:37" ht="15.75" hidden="1" thickBot="1" x14ac:dyDescent="0.3">
      <c r="A2208" t="s">
        <v>167</v>
      </c>
      <c r="B2208">
        <v>2055</v>
      </c>
      <c r="C2208" t="s">
        <v>7</v>
      </c>
      <c r="D2208" t="s">
        <v>27</v>
      </c>
      <c r="E2208">
        <v>3682.19</v>
      </c>
      <c r="F2208" s="8">
        <f t="shared" ref="F2208" si="526">E2232+E2233+E2234+E2235+E2236+E2237+E2238+E2239+E2240+E2253+E2254+E2255+E2256+E2257+E2258+E2259+E2260+E2261</f>
        <v>791.6400000000001</v>
      </c>
      <c r="G2208" s="5">
        <f t="shared" si="516"/>
        <v>0.79164000000000012</v>
      </c>
      <c r="H2208" s="7" t="s">
        <v>43</v>
      </c>
      <c r="I2208" s="5">
        <f t="shared" ref="I2208" si="527">E2231+E2232+E2233+E2234+E2235+E2236+E2237+E2238+E2239+E2240+E2252+E2253+E2254+E2255+E2256+E2257+E2258+E2259+E2260+E2261</f>
        <v>810.54000000000008</v>
      </c>
      <c r="J2208" s="6">
        <f t="shared" si="518"/>
        <v>0.81054000000000004</v>
      </c>
      <c r="K2208" s="7" t="s">
        <v>43</v>
      </c>
      <c r="M2208" s="5"/>
      <c r="N2208" s="6"/>
      <c r="O2208" s="6"/>
      <c r="P2208" s="6"/>
      <c r="Q2208" s="7"/>
      <c r="R2208" s="5"/>
      <c r="S2208" s="6"/>
      <c r="T2208" s="6"/>
      <c r="U2208" s="6"/>
      <c r="V2208" s="6"/>
      <c r="W2208" s="5"/>
      <c r="X2208" s="6"/>
      <c r="Y2208" s="6"/>
      <c r="Z2208" s="6"/>
      <c r="AA2208" s="6"/>
      <c r="AB2208" s="5"/>
      <c r="AC2208" s="6"/>
      <c r="AD2208" s="6"/>
      <c r="AE2208" s="6"/>
      <c r="AF2208" s="6"/>
      <c r="AG2208" s="5"/>
      <c r="AH2208" s="6"/>
      <c r="AI2208" s="6"/>
      <c r="AJ2208" s="6"/>
      <c r="AK2208" s="7"/>
    </row>
    <row r="2209" spans="1:37" ht="15.75" hidden="1" thickBot="1" x14ac:dyDescent="0.3">
      <c r="A2209" t="s">
        <v>167</v>
      </c>
      <c r="B2209">
        <v>2055</v>
      </c>
      <c r="C2209" t="s">
        <v>8</v>
      </c>
      <c r="D2209" t="s">
        <v>27</v>
      </c>
      <c r="E2209">
        <v>3823.72</v>
      </c>
      <c r="F2209" s="8">
        <f t="shared" ref="F2209" si="528">E2274+E2275+E2276+E2277+E2278+E2279+E2280+E2281+E2282</f>
        <v>3314.5400000000004</v>
      </c>
      <c r="G2209" s="5">
        <f t="shared" si="516"/>
        <v>3.3145400000000005</v>
      </c>
      <c r="H2209" s="7" t="s">
        <v>30</v>
      </c>
      <c r="I2209" s="5">
        <f t="shared" ref="I2209" si="529">E2273+E2274+E2275+E2276+E2277+E2278+E2279+E2280+E2281+E2282</f>
        <v>3794.43</v>
      </c>
      <c r="J2209" s="6">
        <f t="shared" si="518"/>
        <v>3.7944299999999997</v>
      </c>
      <c r="K2209" s="7" t="s">
        <v>30</v>
      </c>
      <c r="M2209" s="5"/>
      <c r="N2209" s="6"/>
      <c r="O2209" s="6"/>
      <c r="P2209" s="6"/>
      <c r="Q2209" s="7"/>
      <c r="R2209" s="5"/>
      <c r="S2209" s="6"/>
      <c r="T2209" s="6"/>
      <c r="U2209" s="6"/>
      <c r="V2209" s="6"/>
      <c r="W2209" s="5"/>
      <c r="X2209" s="6"/>
      <c r="Y2209" s="6"/>
      <c r="Z2209" s="6"/>
      <c r="AA2209" s="6"/>
      <c r="AB2209" s="5"/>
      <c r="AC2209" s="6"/>
      <c r="AD2209" s="6"/>
      <c r="AE2209" s="6"/>
      <c r="AF2209" s="6"/>
      <c r="AG2209" s="5"/>
      <c r="AH2209" s="6"/>
      <c r="AI2209" s="6"/>
      <c r="AJ2209" s="6"/>
      <c r="AK2209" s="7"/>
    </row>
    <row r="2210" spans="1:37" ht="15.75" hidden="1" thickBot="1" x14ac:dyDescent="0.3">
      <c r="A2210" t="s">
        <v>167</v>
      </c>
      <c r="B2210">
        <v>2055</v>
      </c>
      <c r="C2210" t="s">
        <v>9</v>
      </c>
      <c r="D2210" t="s">
        <v>27</v>
      </c>
      <c r="E2210">
        <v>0</v>
      </c>
      <c r="F2210" s="8">
        <f t="shared" ref="F2210" si="530">E2295+E2296+E2297+E2298+E2299+E2300+E2301+E2302+E2303</f>
        <v>1451.64</v>
      </c>
      <c r="G2210" s="5">
        <f t="shared" si="516"/>
        <v>1.45164</v>
      </c>
      <c r="H2210" s="7" t="s">
        <v>44</v>
      </c>
      <c r="I2210" s="5">
        <f t="shared" ref="I2210" si="531">E2294+E2295+E2296+E2297+E2298+E2299+E2300+E2301+E2302+E2303</f>
        <v>2645.7</v>
      </c>
      <c r="J2210" s="6">
        <f t="shared" si="518"/>
        <v>2.6456999999999997</v>
      </c>
      <c r="K2210" s="7" t="s">
        <v>44</v>
      </c>
      <c r="M2210" s="5"/>
      <c r="N2210" s="6"/>
      <c r="O2210" s="6"/>
      <c r="P2210" s="6"/>
      <c r="Q2210" s="7"/>
      <c r="R2210" s="5"/>
      <c r="S2210" s="6"/>
      <c r="T2210" s="6"/>
      <c r="U2210" s="6"/>
      <c r="V2210" s="6"/>
      <c r="W2210" s="5"/>
      <c r="X2210" s="6"/>
      <c r="Y2210" s="6"/>
      <c r="Z2210" s="6"/>
      <c r="AA2210" s="6"/>
      <c r="AB2210" s="5"/>
      <c r="AC2210" s="6"/>
      <c r="AD2210" s="6"/>
      <c r="AE2210" s="6"/>
      <c r="AF2210" s="6"/>
      <c r="AG2210" s="5"/>
      <c r="AH2210" s="6"/>
      <c r="AI2210" s="6"/>
      <c r="AJ2210" s="6"/>
      <c r="AK2210" s="7"/>
    </row>
    <row r="2211" spans="1:37" ht="15.75" hidden="1" thickBot="1" x14ac:dyDescent="0.3">
      <c r="A2211" t="s">
        <v>167</v>
      </c>
      <c r="B2211">
        <v>2055</v>
      </c>
      <c r="C2211" t="s">
        <v>10</v>
      </c>
      <c r="D2211" t="s">
        <v>27</v>
      </c>
      <c r="E2211">
        <v>0</v>
      </c>
      <c r="F2211" s="8">
        <f t="shared" ref="F2211" si="532">+E2316+E2317+E2318+E2319+E2320+E2321+E2322+E2323+E2324</f>
        <v>15695.770000000002</v>
      </c>
      <c r="G2211" s="5">
        <f t="shared" si="516"/>
        <v>15.695770000000003</v>
      </c>
      <c r="H2211" s="7" t="s">
        <v>45</v>
      </c>
      <c r="I2211" s="5">
        <f t="shared" ref="I2211" si="533">E2315+E2316+E2317+E2318+E2319+E2320+E2321+E2322+E2323+E2324</f>
        <v>17617.419999999998</v>
      </c>
      <c r="J2211" s="6">
        <f t="shared" si="518"/>
        <v>17.617419999999999</v>
      </c>
      <c r="K2211" s="7" t="s">
        <v>45</v>
      </c>
      <c r="M2211" s="5"/>
      <c r="N2211" s="6"/>
      <c r="O2211" s="6"/>
      <c r="P2211" s="6"/>
      <c r="Q2211" s="7"/>
      <c r="R2211" s="5"/>
      <c r="S2211" s="6"/>
      <c r="T2211" s="6"/>
      <c r="U2211" s="6"/>
      <c r="V2211" s="6"/>
      <c r="W2211" s="5"/>
      <c r="X2211" s="6"/>
      <c r="Y2211" s="6"/>
      <c r="Z2211" s="6"/>
      <c r="AA2211" s="6"/>
      <c r="AB2211" s="5"/>
      <c r="AC2211" s="6"/>
      <c r="AD2211" s="6"/>
      <c r="AE2211" s="6"/>
      <c r="AF2211" s="6"/>
      <c r="AG2211" s="5"/>
      <c r="AH2211" s="6"/>
      <c r="AI2211" s="6"/>
      <c r="AJ2211" s="6"/>
      <c r="AK2211" s="7"/>
    </row>
    <row r="2212" spans="1:37" ht="15.75" hidden="1" thickBot="1" x14ac:dyDescent="0.3">
      <c r="A2212" t="s">
        <v>167</v>
      </c>
      <c r="B2212">
        <v>2055</v>
      </c>
      <c r="C2212" t="s">
        <v>11</v>
      </c>
      <c r="D2212" t="s">
        <v>27</v>
      </c>
      <c r="E2212">
        <v>0</v>
      </c>
      <c r="F2212" s="8">
        <f t="shared" ref="F2212" si="534">E2337+E2338+E2339+E2340+E2341+E2342+E2343+E2344+E2345</f>
        <v>15388.04</v>
      </c>
      <c r="G2212" s="5">
        <f t="shared" si="516"/>
        <v>15.38804</v>
      </c>
      <c r="H2212" s="7" t="s">
        <v>46</v>
      </c>
      <c r="I2212" s="5">
        <f t="shared" ref="I2212" si="535">E2336+E2337+E2338+E2339+E2340+E2341+E2342+E2343+E2344+E2345</f>
        <v>15670.45</v>
      </c>
      <c r="J2212" s="6">
        <f t="shared" si="518"/>
        <v>15.670450000000001</v>
      </c>
      <c r="K2212" s="7" t="s">
        <v>46</v>
      </c>
      <c r="M2212" s="5"/>
      <c r="N2212" s="6"/>
      <c r="O2212" s="6"/>
      <c r="P2212" s="6"/>
      <c r="Q2212" s="7"/>
      <c r="R2212" s="5"/>
      <c r="S2212" s="6"/>
      <c r="T2212" s="6"/>
      <c r="U2212" s="6"/>
      <c r="V2212" s="6"/>
      <c r="W2212" s="5"/>
      <c r="X2212" s="6"/>
      <c r="Y2212" s="6"/>
      <c r="Z2212" s="6"/>
      <c r="AA2212" s="6"/>
      <c r="AB2212" s="5"/>
      <c r="AC2212" s="6"/>
      <c r="AD2212" s="6"/>
      <c r="AE2212" s="6"/>
      <c r="AF2212" s="6"/>
      <c r="AG2212" s="5"/>
      <c r="AH2212" s="6"/>
      <c r="AI2212" s="6"/>
      <c r="AJ2212" s="6"/>
      <c r="AK2212" s="7"/>
    </row>
    <row r="2213" spans="1:37" ht="15.75" hidden="1" thickBot="1" x14ac:dyDescent="0.3">
      <c r="A2213" t="s">
        <v>167</v>
      </c>
      <c r="B2213">
        <v>2055</v>
      </c>
      <c r="C2213" t="s">
        <v>12</v>
      </c>
      <c r="D2213" t="s">
        <v>27</v>
      </c>
      <c r="E2213">
        <v>0</v>
      </c>
      <c r="F2213" s="8">
        <f t="shared" ref="F2213" si="536">E2241+E2242+E2243+E2244+E2245+E2246+E2247+E2248+E2262+E2263+E2264+E2265+E2266+E2267+E2268+E2269+E2283+E2284+E2285+E2286+E2287+E2288+E2289+E2290+E2304+E2305+E2306+E2307+E2308+E2309+E2310+E2311+E2325+E2326+E2327+E2328+E2329+E2330+E2331+E2332+E2346+E2347+E2348+E2349+E2350+E2351+E2352+E2353</f>
        <v>13528.07</v>
      </c>
      <c r="G2213" s="9">
        <f t="shared" si="516"/>
        <v>13.52807</v>
      </c>
      <c r="H2213" s="11" t="s">
        <v>126</v>
      </c>
      <c r="I2213" s="9">
        <f t="shared" ref="I2213" si="537">E2241+E2242+E2243+E2244+E2245+E2246+E2247+E2248+E2262+E2263+E2264+E2265+E2266+E2267+E2268+E2269+E2283+E2284+E2285+E2286+E2287+E2288+E2289+E2290+E2304+E2305+E2306+E2307+E2308+E2309+E2310+E2311+E2325+E2326+E2327+E2328+E2329+E2330+E2331+E2332+E2346+E2347+E2348+E2349+E2350+E2351+E2352+E2353</f>
        <v>13528.07</v>
      </c>
      <c r="J2213" s="10">
        <f t="shared" si="518"/>
        <v>13.52807</v>
      </c>
      <c r="K2213" s="11" t="s">
        <v>126</v>
      </c>
      <c r="M2213" s="9"/>
      <c r="N2213" s="10"/>
      <c r="O2213" s="10"/>
      <c r="P2213" s="10"/>
      <c r="Q2213" s="11"/>
      <c r="R2213" s="9"/>
      <c r="S2213" s="10"/>
      <c r="T2213" s="10"/>
      <c r="U2213" s="10"/>
      <c r="V2213" s="10"/>
      <c r="W2213" s="9"/>
      <c r="X2213" s="10"/>
      <c r="Y2213" s="10"/>
      <c r="Z2213" s="10"/>
      <c r="AA2213" s="10"/>
      <c r="AB2213" s="9"/>
      <c r="AC2213" s="10"/>
      <c r="AD2213" s="10"/>
      <c r="AE2213" s="10"/>
      <c r="AF2213" s="10"/>
      <c r="AG2213" s="9"/>
      <c r="AH2213" s="10"/>
      <c r="AI2213" s="10"/>
      <c r="AJ2213" s="10"/>
      <c r="AK2213" s="11"/>
    </row>
    <row r="2214" spans="1:37" ht="15.75" hidden="1" thickBot="1" x14ac:dyDescent="0.3">
      <c r="A2214" t="s">
        <v>167</v>
      </c>
      <c r="B2214">
        <v>2055</v>
      </c>
      <c r="C2214" t="s">
        <v>13</v>
      </c>
      <c r="D2214" t="s">
        <v>27</v>
      </c>
      <c r="E2214">
        <v>0</v>
      </c>
      <c r="F2214" s="8"/>
    </row>
    <row r="2215" spans="1:37" ht="15.75" hidden="1" thickBot="1" x14ac:dyDescent="0.3">
      <c r="A2215" t="s">
        <v>167</v>
      </c>
      <c r="B2215">
        <v>2055</v>
      </c>
      <c r="C2215" t="s">
        <v>14</v>
      </c>
      <c r="D2215" t="s">
        <v>27</v>
      </c>
      <c r="E2215">
        <v>0</v>
      </c>
      <c r="F2215" s="8"/>
      <c r="H2215" s="20" t="s">
        <v>62</v>
      </c>
      <c r="I2215" s="19">
        <f t="shared" ref="I2215" si="538">E2241+E2242+E2243+E2244+E2245+E2246+E2247+E2248+E2262+E2263+E2264+E2265+E2266+E2267+E2268+E2269</f>
        <v>1793.63</v>
      </c>
      <c r="J2215" s="19">
        <f t="shared" ref="J2215:J2219" si="539">I2215/1000</f>
        <v>1.7936300000000001</v>
      </c>
      <c r="K2215" s="18" t="s">
        <v>43</v>
      </c>
    </row>
    <row r="2216" spans="1:37" ht="15.75" hidden="1" thickBot="1" x14ac:dyDescent="0.3">
      <c r="A2216" t="s">
        <v>167</v>
      </c>
      <c r="B2216">
        <v>2055</v>
      </c>
      <c r="C2216" t="s">
        <v>15</v>
      </c>
      <c r="D2216" t="s">
        <v>27</v>
      </c>
      <c r="E2216">
        <v>0</v>
      </c>
      <c r="F2216" s="8"/>
      <c r="H2216" s="5"/>
      <c r="I2216" s="6">
        <f t="shared" ref="I2216" si="540">E2283+E2284+E2285+E2286+E2287+E2288+E2289+E2290</f>
        <v>3013.42</v>
      </c>
      <c r="J2216" s="6">
        <f t="shared" si="539"/>
        <v>3.01342</v>
      </c>
      <c r="K2216" s="7" t="s">
        <v>30</v>
      </c>
    </row>
    <row r="2217" spans="1:37" ht="15.75" hidden="1" thickBot="1" x14ac:dyDescent="0.3">
      <c r="A2217" t="s">
        <v>167</v>
      </c>
      <c r="B2217">
        <v>2055</v>
      </c>
      <c r="C2217" t="s">
        <v>16</v>
      </c>
      <c r="D2217" t="s">
        <v>27</v>
      </c>
      <c r="E2217">
        <v>0</v>
      </c>
      <c r="F2217" s="8"/>
      <c r="H2217" s="5"/>
      <c r="I2217" s="6">
        <f t="shared" ref="I2217" si="541">E2304+E2305+E2306+E2307+E2308+E2309+E2310+E2311</f>
        <v>1094.1200000000001</v>
      </c>
      <c r="J2217" s="6">
        <f t="shared" si="539"/>
        <v>1.0941200000000002</v>
      </c>
      <c r="K2217" s="7" t="s">
        <v>44</v>
      </c>
    </row>
    <row r="2218" spans="1:37" ht="15.75" hidden="1" thickBot="1" x14ac:dyDescent="0.3">
      <c r="A2218" t="s">
        <v>167</v>
      </c>
      <c r="B2218">
        <v>2055</v>
      </c>
      <c r="C2218" t="s">
        <v>17</v>
      </c>
      <c r="D2218" t="s">
        <v>27</v>
      </c>
      <c r="E2218">
        <v>0</v>
      </c>
      <c r="F2218" s="8"/>
      <c r="H2218" s="5"/>
      <c r="I2218" s="6">
        <f t="shared" ref="I2218" si="542">E2325+E2326+E2327+E2328+E2329+E2330+E2331+E2332</f>
        <v>4282.1000000000004</v>
      </c>
      <c r="J2218" s="6">
        <f t="shared" si="539"/>
        <v>4.2821000000000007</v>
      </c>
      <c r="K2218" s="7" t="s">
        <v>45</v>
      </c>
    </row>
    <row r="2219" spans="1:37" ht="15.75" hidden="1" thickBot="1" x14ac:dyDescent="0.3">
      <c r="A2219" t="s">
        <v>167</v>
      </c>
      <c r="B2219">
        <v>2055</v>
      </c>
      <c r="C2219" t="s">
        <v>18</v>
      </c>
      <c r="D2219" t="s">
        <v>27</v>
      </c>
      <c r="E2219">
        <v>0</v>
      </c>
      <c r="F2219" s="8"/>
      <c r="H2219" s="9"/>
      <c r="I2219" s="10">
        <f t="shared" ref="I2219" si="543">E2346+E2347+E2348+E2349+E2350+E2351+E2352+E2353</f>
        <v>3344.7999999999997</v>
      </c>
      <c r="J2219" s="10">
        <f t="shared" si="539"/>
        <v>3.3447999999999998</v>
      </c>
      <c r="K2219" s="11" t="s">
        <v>46</v>
      </c>
    </row>
    <row r="2220" spans="1:37" ht="15.75" hidden="1" thickBot="1" x14ac:dyDescent="0.3">
      <c r="A2220" t="s">
        <v>167</v>
      </c>
      <c r="B2220">
        <v>2055</v>
      </c>
      <c r="C2220" t="s">
        <v>19</v>
      </c>
      <c r="D2220" t="s">
        <v>27</v>
      </c>
      <c r="E2220">
        <v>0</v>
      </c>
      <c r="F2220" s="8"/>
    </row>
    <row r="2221" spans="1:37" ht="15.75" hidden="1" thickBot="1" x14ac:dyDescent="0.3">
      <c r="A2221" t="s">
        <v>167</v>
      </c>
      <c r="B2221">
        <v>2055</v>
      </c>
      <c r="C2221" t="s">
        <v>20</v>
      </c>
      <c r="D2221" t="s">
        <v>27</v>
      </c>
      <c r="E2221">
        <v>0</v>
      </c>
      <c r="F2221" s="8"/>
    </row>
    <row r="2222" spans="1:37" ht="15.75" hidden="1" thickBot="1" x14ac:dyDescent="0.3">
      <c r="A2222" t="s">
        <v>167</v>
      </c>
      <c r="B2222">
        <v>2055</v>
      </c>
      <c r="C2222" t="s">
        <v>21</v>
      </c>
      <c r="D2222" t="s">
        <v>27</v>
      </c>
      <c r="E2222">
        <v>0</v>
      </c>
      <c r="F2222" s="8"/>
      <c r="H2222" s="20" t="s">
        <v>127</v>
      </c>
      <c r="I2222" s="19">
        <f t="shared" ref="I2222" si="544">SUM(E2232:E2235)+SUM(E2253:E2256)</f>
        <v>92.759999999999991</v>
      </c>
      <c r="J2222" s="19">
        <f t="shared" ref="J2222:J2227" si="545">I2222/1000</f>
        <v>9.2759999999999995E-2</v>
      </c>
      <c r="K2222" s="18" t="s">
        <v>43</v>
      </c>
    </row>
    <row r="2223" spans="1:37" ht="15.75" hidden="1" thickBot="1" x14ac:dyDescent="0.3">
      <c r="A2223" t="s">
        <v>167</v>
      </c>
      <c r="B2223">
        <v>2055</v>
      </c>
      <c r="C2223" t="s">
        <v>22</v>
      </c>
      <c r="D2223" t="s">
        <v>27</v>
      </c>
      <c r="E2223">
        <v>0</v>
      </c>
      <c r="F2223" s="8"/>
      <c r="H2223" s="5"/>
      <c r="I2223" s="6">
        <f t="shared" ref="I2223" si="546">SUM(E2274:E2277)</f>
        <v>843.2700000000001</v>
      </c>
      <c r="J2223" s="6">
        <f t="shared" si="545"/>
        <v>0.84327000000000008</v>
      </c>
      <c r="K2223" s="7" t="s">
        <v>30</v>
      </c>
    </row>
    <row r="2224" spans="1:37" ht="15.75" hidden="1" thickBot="1" x14ac:dyDescent="0.3">
      <c r="A2224" t="s">
        <v>167</v>
      </c>
      <c r="B2224">
        <v>2055</v>
      </c>
      <c r="C2224" t="s">
        <v>23</v>
      </c>
      <c r="D2224" t="s">
        <v>27</v>
      </c>
      <c r="E2224">
        <v>0</v>
      </c>
      <c r="F2224" s="8"/>
      <c r="H2224" s="5"/>
      <c r="I2224" s="6">
        <f t="shared" ref="I2224" si="547">SUM(E2295:E2298)</f>
        <v>406.65</v>
      </c>
      <c r="J2224" s="6">
        <f t="shared" si="545"/>
        <v>0.40664999999999996</v>
      </c>
      <c r="K2224" s="7" t="s">
        <v>44</v>
      </c>
    </row>
    <row r="2225" spans="1:11" ht="15.75" hidden="1" thickBot="1" x14ac:dyDescent="0.3">
      <c r="A2225" t="s">
        <v>167</v>
      </c>
      <c r="B2225">
        <v>2055</v>
      </c>
      <c r="C2225" t="s">
        <v>24</v>
      </c>
      <c r="D2225" t="s">
        <v>27</v>
      </c>
      <c r="E2225">
        <v>0</v>
      </c>
      <c r="F2225" s="8"/>
      <c r="H2225" s="5"/>
      <c r="I2225" s="6">
        <f t="shared" ref="I2225" si="548">SUM(E2316:E2319)</f>
        <v>7192.13</v>
      </c>
      <c r="J2225" s="6">
        <f t="shared" si="545"/>
        <v>7.1921299999999997</v>
      </c>
      <c r="K2225" s="7" t="s">
        <v>45</v>
      </c>
    </row>
    <row r="2226" spans="1:11" ht="15.75" hidden="1" thickBot="1" x14ac:dyDescent="0.3">
      <c r="A2226" t="s">
        <v>167</v>
      </c>
      <c r="B2226">
        <v>2055</v>
      </c>
      <c r="C2226" t="s">
        <v>25</v>
      </c>
      <c r="D2226" t="s">
        <v>27</v>
      </c>
      <c r="E2226">
        <v>0</v>
      </c>
      <c r="F2226" s="8"/>
      <c r="H2226" s="9"/>
      <c r="I2226" s="10">
        <f t="shared" ref="I2226" si="549">SUM(E2337:E2340)</f>
        <v>7728.57</v>
      </c>
      <c r="J2226" s="10">
        <f t="shared" si="545"/>
        <v>7.7285699999999995</v>
      </c>
      <c r="K2226" s="11" t="s">
        <v>46</v>
      </c>
    </row>
    <row r="2227" spans="1:11" ht="15.75" hidden="1" thickBot="1" x14ac:dyDescent="0.3">
      <c r="A2227" t="s">
        <v>167</v>
      </c>
      <c r="B2227">
        <v>2055</v>
      </c>
      <c r="C2227" t="s">
        <v>26</v>
      </c>
      <c r="D2227" t="s">
        <v>27</v>
      </c>
      <c r="E2227">
        <v>0</v>
      </c>
      <c r="F2227" s="8"/>
      <c r="I2227">
        <f t="shared" ref="I2227" si="550">SUM(E2236:E2248)+SUM(E2257:E2269)+SUM(E2278:E2290)+SUM(E2299:E2311)+SUM(E2320:E2332)+SUM(E2341:E2353)</f>
        <v>33906.32</v>
      </c>
      <c r="J2227" s="6">
        <f t="shared" si="545"/>
        <v>33.906320000000001</v>
      </c>
      <c r="K2227" s="6" t="s">
        <v>128</v>
      </c>
    </row>
    <row r="2228" spans="1:11" ht="15.75" hidden="1" thickBot="1" x14ac:dyDescent="0.3">
      <c r="A2228" t="s">
        <v>167</v>
      </c>
      <c r="B2228">
        <v>2055</v>
      </c>
      <c r="C2228" t="s">
        <v>6</v>
      </c>
      <c r="D2228" t="s">
        <v>28</v>
      </c>
      <c r="E2228">
        <v>0</v>
      </c>
      <c r="F2228" s="8"/>
    </row>
    <row r="2229" spans="1:11" ht="15.75" hidden="1" thickBot="1" x14ac:dyDescent="0.3">
      <c r="A2229" t="s">
        <v>167</v>
      </c>
      <c r="B2229">
        <v>2055</v>
      </c>
      <c r="C2229" t="s">
        <v>7</v>
      </c>
      <c r="D2229" t="s">
        <v>28</v>
      </c>
      <c r="E2229">
        <v>0</v>
      </c>
      <c r="F2229" s="8"/>
    </row>
    <row r="2230" spans="1:11" ht="15.75" hidden="1" thickBot="1" x14ac:dyDescent="0.3">
      <c r="A2230" t="s">
        <v>167</v>
      </c>
      <c r="B2230">
        <v>2055</v>
      </c>
      <c r="C2230" t="s">
        <v>8</v>
      </c>
      <c r="D2230" t="s">
        <v>28</v>
      </c>
      <c r="E2230">
        <v>0</v>
      </c>
      <c r="F2230" s="8"/>
    </row>
    <row r="2231" spans="1:11" ht="15.75" hidden="1" thickBot="1" x14ac:dyDescent="0.3">
      <c r="A2231" t="s">
        <v>167</v>
      </c>
      <c r="B2231">
        <v>2055</v>
      </c>
      <c r="C2231" t="s">
        <v>9</v>
      </c>
      <c r="D2231" t="s">
        <v>28</v>
      </c>
      <c r="E2231">
        <v>3.99</v>
      </c>
      <c r="F2231" s="8"/>
    </row>
    <row r="2232" spans="1:11" ht="15.75" hidden="1" thickBot="1" x14ac:dyDescent="0.3">
      <c r="A2232" t="s">
        <v>167</v>
      </c>
      <c r="B2232">
        <v>2055</v>
      </c>
      <c r="C2232" t="s">
        <v>10</v>
      </c>
      <c r="D2232" t="s">
        <v>28</v>
      </c>
      <c r="E2232">
        <v>4.99</v>
      </c>
      <c r="F2232" s="8"/>
    </row>
    <row r="2233" spans="1:11" ht="15.75" hidden="1" thickBot="1" x14ac:dyDescent="0.3">
      <c r="A2233" t="s">
        <v>167</v>
      </c>
      <c r="B2233">
        <v>2055</v>
      </c>
      <c r="C2233" t="s">
        <v>11</v>
      </c>
      <c r="D2233" t="s">
        <v>28</v>
      </c>
      <c r="E2233">
        <v>4.42</v>
      </c>
      <c r="F2233" s="8"/>
    </row>
    <row r="2234" spans="1:11" ht="15.75" hidden="1" thickBot="1" x14ac:dyDescent="0.3">
      <c r="A2234" t="s">
        <v>167</v>
      </c>
      <c r="B2234">
        <v>2055</v>
      </c>
      <c r="C2234" t="s">
        <v>12</v>
      </c>
      <c r="D2234" t="s">
        <v>28</v>
      </c>
      <c r="E2234">
        <v>7.21</v>
      </c>
      <c r="F2234" s="8"/>
    </row>
    <row r="2235" spans="1:11" ht="15.75" hidden="1" thickBot="1" x14ac:dyDescent="0.3">
      <c r="A2235" t="s">
        <v>167</v>
      </c>
      <c r="B2235">
        <v>2055</v>
      </c>
      <c r="C2235" t="s">
        <v>13</v>
      </c>
      <c r="D2235" t="s">
        <v>28</v>
      </c>
      <c r="E2235">
        <v>11.38</v>
      </c>
      <c r="F2235" s="8"/>
    </row>
    <row r="2236" spans="1:11" ht="15.75" hidden="1" thickBot="1" x14ac:dyDescent="0.3">
      <c r="A2236" t="s">
        <v>167</v>
      </c>
      <c r="B2236">
        <v>2055</v>
      </c>
      <c r="C2236" t="s">
        <v>14</v>
      </c>
      <c r="D2236" t="s">
        <v>28</v>
      </c>
      <c r="E2236">
        <v>17.32</v>
      </c>
      <c r="F2236" s="8"/>
    </row>
    <row r="2237" spans="1:11" ht="15.75" hidden="1" thickBot="1" x14ac:dyDescent="0.3">
      <c r="A2237" t="s">
        <v>167</v>
      </c>
      <c r="B2237">
        <v>2055</v>
      </c>
      <c r="C2237" t="s">
        <v>15</v>
      </c>
      <c r="D2237" t="s">
        <v>28</v>
      </c>
      <c r="E2237">
        <v>26.3</v>
      </c>
      <c r="F2237" s="8"/>
    </row>
    <row r="2238" spans="1:11" ht="15.75" hidden="1" thickBot="1" x14ac:dyDescent="0.3">
      <c r="A2238" t="s">
        <v>167</v>
      </c>
      <c r="B2238">
        <v>2055</v>
      </c>
      <c r="C2238" t="s">
        <v>16</v>
      </c>
      <c r="D2238" t="s">
        <v>28</v>
      </c>
      <c r="E2238">
        <v>37.29</v>
      </c>
      <c r="F2238" s="8"/>
    </row>
    <row r="2239" spans="1:11" ht="15.75" hidden="1" thickBot="1" x14ac:dyDescent="0.3">
      <c r="A2239" t="s">
        <v>167</v>
      </c>
      <c r="B2239">
        <v>2055</v>
      </c>
      <c r="C2239" t="s">
        <v>17</v>
      </c>
      <c r="D2239" t="s">
        <v>28</v>
      </c>
      <c r="E2239">
        <v>51.78</v>
      </c>
      <c r="F2239" s="8"/>
    </row>
    <row r="2240" spans="1:11" ht="15.75" hidden="1" thickBot="1" x14ac:dyDescent="0.3">
      <c r="A2240" t="s">
        <v>167</v>
      </c>
      <c r="B2240">
        <v>2055</v>
      </c>
      <c r="C2240" t="s">
        <v>18</v>
      </c>
      <c r="D2240" t="s">
        <v>28</v>
      </c>
      <c r="E2240">
        <v>69.31</v>
      </c>
      <c r="F2240" s="8"/>
    </row>
    <row r="2241" spans="1:6" ht="15.75" hidden="1" thickBot="1" x14ac:dyDescent="0.3">
      <c r="A2241" t="s">
        <v>167</v>
      </c>
      <c r="B2241">
        <v>2055</v>
      </c>
      <c r="C2241" t="s">
        <v>19</v>
      </c>
      <c r="D2241" t="s">
        <v>28</v>
      </c>
      <c r="E2241">
        <v>84.64</v>
      </c>
      <c r="F2241" s="8"/>
    </row>
    <row r="2242" spans="1:6" ht="15.75" hidden="1" thickBot="1" x14ac:dyDescent="0.3">
      <c r="A2242" t="s">
        <v>167</v>
      </c>
      <c r="B2242">
        <v>2055</v>
      </c>
      <c r="C2242" t="s">
        <v>20</v>
      </c>
      <c r="D2242" t="s">
        <v>28</v>
      </c>
      <c r="E2242">
        <v>96.47</v>
      </c>
      <c r="F2242" s="8"/>
    </row>
    <row r="2243" spans="1:6" ht="15.75" hidden="1" thickBot="1" x14ac:dyDescent="0.3">
      <c r="A2243" t="s">
        <v>167</v>
      </c>
      <c r="B2243">
        <v>2055</v>
      </c>
      <c r="C2243" t="s">
        <v>21</v>
      </c>
      <c r="D2243" t="s">
        <v>28</v>
      </c>
      <c r="E2243">
        <v>99.86</v>
      </c>
      <c r="F2243" s="8"/>
    </row>
    <row r="2244" spans="1:6" ht="15.75" hidden="1" thickBot="1" x14ac:dyDescent="0.3">
      <c r="A2244" t="s">
        <v>167</v>
      </c>
      <c r="B2244">
        <v>2055</v>
      </c>
      <c r="C2244" t="s">
        <v>22</v>
      </c>
      <c r="D2244" t="s">
        <v>28</v>
      </c>
      <c r="E2244">
        <v>76.72</v>
      </c>
      <c r="F2244" s="8"/>
    </row>
    <row r="2245" spans="1:6" ht="15.75" hidden="1" thickBot="1" x14ac:dyDescent="0.3">
      <c r="A2245" t="s">
        <v>167</v>
      </c>
      <c r="B2245">
        <v>2055</v>
      </c>
      <c r="C2245" t="s">
        <v>23</v>
      </c>
      <c r="D2245" t="s">
        <v>28</v>
      </c>
      <c r="E2245">
        <v>61.48</v>
      </c>
      <c r="F2245" s="8"/>
    </row>
    <row r="2246" spans="1:6" ht="15.75" hidden="1" thickBot="1" x14ac:dyDescent="0.3">
      <c r="A2246" t="s">
        <v>167</v>
      </c>
      <c r="B2246">
        <v>2055</v>
      </c>
      <c r="C2246" t="s">
        <v>24</v>
      </c>
      <c r="D2246" t="s">
        <v>28</v>
      </c>
      <c r="E2246">
        <v>36.29</v>
      </c>
      <c r="F2246" s="8"/>
    </row>
    <row r="2247" spans="1:6" ht="15.75" hidden="1" thickBot="1" x14ac:dyDescent="0.3">
      <c r="A2247" t="s">
        <v>167</v>
      </c>
      <c r="B2247">
        <v>2055</v>
      </c>
      <c r="C2247" t="s">
        <v>25</v>
      </c>
      <c r="D2247" t="s">
        <v>28</v>
      </c>
      <c r="E2247">
        <v>17.010000000000002</v>
      </c>
      <c r="F2247" s="8"/>
    </row>
    <row r="2248" spans="1:6" ht="15.75" hidden="1" thickBot="1" x14ac:dyDescent="0.3">
      <c r="A2248" t="s">
        <v>167</v>
      </c>
      <c r="B2248">
        <v>2055</v>
      </c>
      <c r="C2248" t="s">
        <v>26</v>
      </c>
      <c r="D2248" t="s">
        <v>28</v>
      </c>
      <c r="E2248">
        <v>6.79</v>
      </c>
      <c r="F2248" s="8"/>
    </row>
    <row r="2249" spans="1:6" ht="15.75" hidden="1" thickBot="1" x14ac:dyDescent="0.3">
      <c r="A2249" t="s">
        <v>167</v>
      </c>
      <c r="B2249">
        <v>2055</v>
      </c>
      <c r="C2249" t="s">
        <v>6</v>
      </c>
      <c r="D2249" t="s">
        <v>29</v>
      </c>
      <c r="E2249">
        <v>0</v>
      </c>
      <c r="F2249" s="8"/>
    </row>
    <row r="2250" spans="1:6" ht="15.75" hidden="1" thickBot="1" x14ac:dyDescent="0.3">
      <c r="A2250" t="s">
        <v>167</v>
      </c>
      <c r="B2250">
        <v>2055</v>
      </c>
      <c r="C2250" t="s">
        <v>7</v>
      </c>
      <c r="D2250" t="s">
        <v>29</v>
      </c>
      <c r="E2250">
        <v>0</v>
      </c>
      <c r="F2250" s="8"/>
    </row>
    <row r="2251" spans="1:6" ht="15.75" hidden="1" thickBot="1" x14ac:dyDescent="0.3">
      <c r="A2251" t="s">
        <v>167</v>
      </c>
      <c r="B2251">
        <v>2055</v>
      </c>
      <c r="C2251" t="s">
        <v>8</v>
      </c>
      <c r="D2251" t="s">
        <v>29</v>
      </c>
      <c r="E2251">
        <v>0</v>
      </c>
      <c r="F2251" s="8"/>
    </row>
    <row r="2252" spans="1:6" ht="15.75" hidden="1" thickBot="1" x14ac:dyDescent="0.3">
      <c r="A2252" t="s">
        <v>167</v>
      </c>
      <c r="B2252">
        <v>2055</v>
      </c>
      <c r="C2252" t="s">
        <v>9</v>
      </c>
      <c r="D2252" t="s">
        <v>29</v>
      </c>
      <c r="E2252">
        <v>14.91</v>
      </c>
      <c r="F2252" s="8"/>
    </row>
    <row r="2253" spans="1:6" ht="15.75" hidden="1" thickBot="1" x14ac:dyDescent="0.3">
      <c r="A2253" t="s">
        <v>167</v>
      </c>
      <c r="B2253">
        <v>2055</v>
      </c>
      <c r="C2253" t="s">
        <v>10</v>
      </c>
      <c r="D2253" t="s">
        <v>29</v>
      </c>
      <c r="E2253">
        <v>8.8000000000000007</v>
      </c>
      <c r="F2253" s="8"/>
    </row>
    <row r="2254" spans="1:6" ht="15.75" hidden="1" thickBot="1" x14ac:dyDescent="0.3">
      <c r="A2254" t="s">
        <v>167</v>
      </c>
      <c r="B2254">
        <v>2055</v>
      </c>
      <c r="C2254" t="s">
        <v>11</v>
      </c>
      <c r="D2254" t="s">
        <v>29</v>
      </c>
      <c r="E2254">
        <v>11.05</v>
      </c>
      <c r="F2254" s="8"/>
    </row>
    <row r="2255" spans="1:6" ht="15.75" hidden="1" thickBot="1" x14ac:dyDescent="0.3">
      <c r="A2255" t="s">
        <v>167</v>
      </c>
      <c r="B2255">
        <v>2055</v>
      </c>
      <c r="C2255" t="s">
        <v>12</v>
      </c>
      <c r="D2255" t="s">
        <v>29</v>
      </c>
      <c r="E2255">
        <v>17.37</v>
      </c>
      <c r="F2255" s="8"/>
    </row>
    <row r="2256" spans="1:6" ht="15.75" hidden="1" thickBot="1" x14ac:dyDescent="0.3">
      <c r="A2256" t="s">
        <v>167</v>
      </c>
      <c r="B2256">
        <v>2055</v>
      </c>
      <c r="C2256" t="s">
        <v>13</v>
      </c>
      <c r="D2256" t="s">
        <v>29</v>
      </c>
      <c r="E2256">
        <v>27.54</v>
      </c>
      <c r="F2256" s="8"/>
    </row>
    <row r="2257" spans="1:6" ht="15.75" hidden="1" thickBot="1" x14ac:dyDescent="0.3">
      <c r="A2257" t="s">
        <v>167</v>
      </c>
      <c r="B2257">
        <v>2055</v>
      </c>
      <c r="C2257" t="s">
        <v>14</v>
      </c>
      <c r="D2257" t="s">
        <v>29</v>
      </c>
      <c r="E2257">
        <v>42.08</v>
      </c>
      <c r="F2257" s="8"/>
    </row>
    <row r="2258" spans="1:6" ht="15.75" hidden="1" thickBot="1" x14ac:dyDescent="0.3">
      <c r="A2258" t="s">
        <v>167</v>
      </c>
      <c r="B2258">
        <v>2055</v>
      </c>
      <c r="C2258" t="s">
        <v>15</v>
      </c>
      <c r="D2258" t="s">
        <v>29</v>
      </c>
      <c r="E2258">
        <v>64.17</v>
      </c>
      <c r="F2258" s="8"/>
    </row>
    <row r="2259" spans="1:6" ht="15.75" hidden="1" thickBot="1" x14ac:dyDescent="0.3">
      <c r="A2259" t="s">
        <v>167</v>
      </c>
      <c r="B2259">
        <v>2055</v>
      </c>
      <c r="C2259" t="s">
        <v>16</v>
      </c>
      <c r="D2259" t="s">
        <v>29</v>
      </c>
      <c r="E2259">
        <v>91.38</v>
      </c>
      <c r="F2259" s="8"/>
    </row>
    <row r="2260" spans="1:6" ht="15.75" hidden="1" thickBot="1" x14ac:dyDescent="0.3">
      <c r="A2260" t="s">
        <v>167</v>
      </c>
      <c r="B2260">
        <v>2055</v>
      </c>
      <c r="C2260" t="s">
        <v>17</v>
      </c>
      <c r="D2260" t="s">
        <v>29</v>
      </c>
      <c r="E2260">
        <v>127.51</v>
      </c>
      <c r="F2260" s="8"/>
    </row>
    <row r="2261" spans="1:6" ht="15.75" hidden="1" thickBot="1" x14ac:dyDescent="0.3">
      <c r="A2261" t="s">
        <v>167</v>
      </c>
      <c r="B2261">
        <v>2055</v>
      </c>
      <c r="C2261" t="s">
        <v>18</v>
      </c>
      <c r="D2261" t="s">
        <v>29</v>
      </c>
      <c r="E2261">
        <v>171.74</v>
      </c>
      <c r="F2261" s="8"/>
    </row>
    <row r="2262" spans="1:6" ht="15.75" hidden="1" thickBot="1" x14ac:dyDescent="0.3">
      <c r="A2262" t="s">
        <v>167</v>
      </c>
      <c r="B2262">
        <v>2055</v>
      </c>
      <c r="C2262" t="s">
        <v>19</v>
      </c>
      <c r="D2262" t="s">
        <v>29</v>
      </c>
      <c r="E2262">
        <v>211.41</v>
      </c>
      <c r="F2262" s="8"/>
    </row>
    <row r="2263" spans="1:6" ht="15.75" hidden="1" thickBot="1" x14ac:dyDescent="0.3">
      <c r="A2263" t="s">
        <v>167</v>
      </c>
      <c r="B2263">
        <v>2055</v>
      </c>
      <c r="C2263" t="s">
        <v>20</v>
      </c>
      <c r="D2263" t="s">
        <v>29</v>
      </c>
      <c r="E2263">
        <v>243.62</v>
      </c>
      <c r="F2263" s="8"/>
    </row>
    <row r="2264" spans="1:6" ht="15.75" hidden="1" thickBot="1" x14ac:dyDescent="0.3">
      <c r="A2264" t="s">
        <v>167</v>
      </c>
      <c r="B2264">
        <v>2055</v>
      </c>
      <c r="C2264" t="s">
        <v>21</v>
      </c>
      <c r="D2264" t="s">
        <v>29</v>
      </c>
      <c r="E2264">
        <v>255.88</v>
      </c>
      <c r="F2264" s="8"/>
    </row>
    <row r="2265" spans="1:6" ht="15.75" hidden="1" thickBot="1" x14ac:dyDescent="0.3">
      <c r="A2265" t="s">
        <v>167</v>
      </c>
      <c r="B2265">
        <v>2055</v>
      </c>
      <c r="C2265" t="s">
        <v>22</v>
      </c>
      <c r="D2265" t="s">
        <v>29</v>
      </c>
      <c r="E2265">
        <v>243.93</v>
      </c>
      <c r="F2265" s="8"/>
    </row>
    <row r="2266" spans="1:6" ht="15.75" hidden="1" thickBot="1" x14ac:dyDescent="0.3">
      <c r="A2266" t="s">
        <v>167</v>
      </c>
      <c r="B2266">
        <v>2055</v>
      </c>
      <c r="C2266" t="s">
        <v>23</v>
      </c>
      <c r="D2266" t="s">
        <v>29</v>
      </c>
      <c r="E2266">
        <v>188.96</v>
      </c>
      <c r="F2266" s="8"/>
    </row>
    <row r="2267" spans="1:6" ht="15.75" hidden="1" thickBot="1" x14ac:dyDescent="0.3">
      <c r="A2267" t="s">
        <v>167</v>
      </c>
      <c r="B2267">
        <v>2055</v>
      </c>
      <c r="C2267" t="s">
        <v>24</v>
      </c>
      <c r="D2267" t="s">
        <v>29</v>
      </c>
      <c r="E2267">
        <v>106.74</v>
      </c>
      <c r="F2267" s="8"/>
    </row>
    <row r="2268" spans="1:6" ht="15.75" hidden="1" thickBot="1" x14ac:dyDescent="0.3">
      <c r="A2268" t="s">
        <v>167</v>
      </c>
      <c r="B2268">
        <v>2055</v>
      </c>
      <c r="C2268" t="s">
        <v>25</v>
      </c>
      <c r="D2268" t="s">
        <v>29</v>
      </c>
      <c r="E2268">
        <v>46.22</v>
      </c>
      <c r="F2268" s="8"/>
    </row>
    <row r="2269" spans="1:6" ht="15.75" hidden="1" thickBot="1" x14ac:dyDescent="0.3">
      <c r="A2269" t="s">
        <v>167</v>
      </c>
      <c r="B2269">
        <v>2055</v>
      </c>
      <c r="C2269" t="s">
        <v>26</v>
      </c>
      <c r="D2269" t="s">
        <v>29</v>
      </c>
      <c r="E2269">
        <v>17.61</v>
      </c>
      <c r="F2269" s="8"/>
    </row>
    <row r="2270" spans="1:6" ht="15.75" hidden="1" thickBot="1" x14ac:dyDescent="0.3">
      <c r="A2270" t="s">
        <v>167</v>
      </c>
      <c r="B2270">
        <v>2055</v>
      </c>
      <c r="C2270" t="s">
        <v>6</v>
      </c>
      <c r="D2270" t="s">
        <v>30</v>
      </c>
      <c r="E2270">
        <v>0</v>
      </c>
      <c r="F2270" s="8"/>
    </row>
    <row r="2271" spans="1:6" ht="15.75" hidden="1" thickBot="1" x14ac:dyDescent="0.3">
      <c r="A2271" t="s">
        <v>167</v>
      </c>
      <c r="B2271">
        <v>2055</v>
      </c>
      <c r="C2271" t="s">
        <v>7</v>
      </c>
      <c r="D2271" t="s">
        <v>30</v>
      </c>
      <c r="E2271">
        <v>0</v>
      </c>
      <c r="F2271" s="8"/>
    </row>
    <row r="2272" spans="1:6" ht="15.75" hidden="1" thickBot="1" x14ac:dyDescent="0.3">
      <c r="A2272" t="s">
        <v>167</v>
      </c>
      <c r="B2272">
        <v>2055</v>
      </c>
      <c r="C2272" t="s">
        <v>8</v>
      </c>
      <c r="D2272" t="s">
        <v>30</v>
      </c>
      <c r="E2272">
        <v>0</v>
      </c>
      <c r="F2272" s="8"/>
    </row>
    <row r="2273" spans="1:6" ht="15.75" hidden="1" thickBot="1" x14ac:dyDescent="0.3">
      <c r="A2273" t="s">
        <v>167</v>
      </c>
      <c r="B2273">
        <v>2055</v>
      </c>
      <c r="C2273" t="s">
        <v>9</v>
      </c>
      <c r="D2273" t="s">
        <v>30</v>
      </c>
      <c r="E2273">
        <v>479.89</v>
      </c>
      <c r="F2273" s="8"/>
    </row>
    <row r="2274" spans="1:6" ht="15.75" hidden="1" thickBot="1" x14ac:dyDescent="0.3">
      <c r="A2274" t="s">
        <v>167</v>
      </c>
      <c r="B2274">
        <v>2055</v>
      </c>
      <c r="C2274" t="s">
        <v>10</v>
      </c>
      <c r="D2274" t="s">
        <v>30</v>
      </c>
      <c r="E2274">
        <v>141.55000000000001</v>
      </c>
      <c r="F2274" s="8"/>
    </row>
    <row r="2275" spans="1:6" ht="15.75" hidden="1" thickBot="1" x14ac:dyDescent="0.3">
      <c r="A2275" t="s">
        <v>167</v>
      </c>
      <c r="B2275">
        <v>2055</v>
      </c>
      <c r="C2275" t="s">
        <v>11</v>
      </c>
      <c r="D2275" t="s">
        <v>30</v>
      </c>
      <c r="E2275">
        <v>192.16</v>
      </c>
      <c r="F2275" s="8"/>
    </row>
    <row r="2276" spans="1:6" ht="15.75" hidden="1" thickBot="1" x14ac:dyDescent="0.3">
      <c r="A2276" t="s">
        <v>167</v>
      </c>
      <c r="B2276">
        <v>2055</v>
      </c>
      <c r="C2276" t="s">
        <v>12</v>
      </c>
      <c r="D2276" t="s">
        <v>30</v>
      </c>
      <c r="E2276">
        <v>225.33</v>
      </c>
      <c r="F2276" s="8"/>
    </row>
    <row r="2277" spans="1:6" ht="15.75" hidden="1" thickBot="1" x14ac:dyDescent="0.3">
      <c r="A2277" t="s">
        <v>167</v>
      </c>
      <c r="B2277">
        <v>2055</v>
      </c>
      <c r="C2277" t="s">
        <v>13</v>
      </c>
      <c r="D2277" t="s">
        <v>30</v>
      </c>
      <c r="E2277">
        <v>284.23</v>
      </c>
      <c r="F2277" s="8"/>
    </row>
    <row r="2278" spans="1:6" ht="15.75" hidden="1" thickBot="1" x14ac:dyDescent="0.3">
      <c r="A2278" t="s">
        <v>167</v>
      </c>
      <c r="B2278">
        <v>2055</v>
      </c>
      <c r="C2278" t="s">
        <v>14</v>
      </c>
      <c r="D2278" t="s">
        <v>30</v>
      </c>
      <c r="E2278">
        <v>348.4</v>
      </c>
      <c r="F2278" s="8"/>
    </row>
    <row r="2279" spans="1:6" ht="15.75" hidden="1" thickBot="1" x14ac:dyDescent="0.3">
      <c r="A2279" t="s">
        <v>167</v>
      </c>
      <c r="B2279">
        <v>2055</v>
      </c>
      <c r="C2279" t="s">
        <v>15</v>
      </c>
      <c r="D2279" t="s">
        <v>30</v>
      </c>
      <c r="E2279">
        <v>429.19</v>
      </c>
      <c r="F2279" s="8"/>
    </row>
    <row r="2280" spans="1:6" ht="15.75" hidden="1" thickBot="1" x14ac:dyDescent="0.3">
      <c r="A2280" t="s">
        <v>167</v>
      </c>
      <c r="B2280">
        <v>2055</v>
      </c>
      <c r="C2280" t="s">
        <v>16</v>
      </c>
      <c r="D2280" t="s">
        <v>30</v>
      </c>
      <c r="E2280">
        <v>497.03</v>
      </c>
      <c r="F2280" s="8"/>
    </row>
    <row r="2281" spans="1:6" ht="15.75" hidden="1" thickBot="1" x14ac:dyDescent="0.3">
      <c r="A2281" t="s">
        <v>167</v>
      </c>
      <c r="B2281">
        <v>2055</v>
      </c>
      <c r="C2281" t="s">
        <v>17</v>
      </c>
      <c r="D2281" t="s">
        <v>30</v>
      </c>
      <c r="E2281">
        <v>567.5</v>
      </c>
      <c r="F2281" s="8"/>
    </row>
    <row r="2282" spans="1:6" ht="15.75" hidden="1" thickBot="1" x14ac:dyDescent="0.3">
      <c r="A2282" t="s">
        <v>167</v>
      </c>
      <c r="B2282">
        <v>2055</v>
      </c>
      <c r="C2282" t="s">
        <v>18</v>
      </c>
      <c r="D2282" t="s">
        <v>30</v>
      </c>
      <c r="E2282">
        <v>629.15</v>
      </c>
      <c r="F2282" s="8"/>
    </row>
    <row r="2283" spans="1:6" ht="15.75" hidden="1" thickBot="1" x14ac:dyDescent="0.3">
      <c r="A2283" t="s">
        <v>167</v>
      </c>
      <c r="B2283">
        <v>2055</v>
      </c>
      <c r="C2283" t="s">
        <v>19</v>
      </c>
      <c r="D2283" t="s">
        <v>30</v>
      </c>
      <c r="E2283">
        <v>641.29999999999995</v>
      </c>
      <c r="F2283" s="8"/>
    </row>
    <row r="2284" spans="1:6" ht="15.75" hidden="1" thickBot="1" x14ac:dyDescent="0.3">
      <c r="A2284" t="s">
        <v>167</v>
      </c>
      <c r="B2284">
        <v>2055</v>
      </c>
      <c r="C2284" t="s">
        <v>20</v>
      </c>
      <c r="D2284" t="s">
        <v>30</v>
      </c>
      <c r="E2284">
        <v>615.57000000000005</v>
      </c>
      <c r="F2284" s="8"/>
    </row>
    <row r="2285" spans="1:6" ht="15.75" hidden="1" thickBot="1" x14ac:dyDescent="0.3">
      <c r="A2285" t="s">
        <v>167</v>
      </c>
      <c r="B2285">
        <v>2055</v>
      </c>
      <c r="C2285" t="s">
        <v>21</v>
      </c>
      <c r="D2285" t="s">
        <v>30</v>
      </c>
      <c r="E2285">
        <v>541.9</v>
      </c>
      <c r="F2285" s="8"/>
    </row>
    <row r="2286" spans="1:6" ht="15.75" hidden="1" thickBot="1" x14ac:dyDescent="0.3">
      <c r="A2286" t="s">
        <v>167</v>
      </c>
      <c r="B2286">
        <v>2055</v>
      </c>
      <c r="C2286" t="s">
        <v>22</v>
      </c>
      <c r="D2286" t="s">
        <v>30</v>
      </c>
      <c r="E2286">
        <v>511.38</v>
      </c>
      <c r="F2286" s="8"/>
    </row>
    <row r="2287" spans="1:6" ht="15.75" hidden="1" thickBot="1" x14ac:dyDescent="0.3">
      <c r="A2287" t="s">
        <v>167</v>
      </c>
      <c r="B2287">
        <v>2055</v>
      </c>
      <c r="C2287" t="s">
        <v>23</v>
      </c>
      <c r="D2287" t="s">
        <v>30</v>
      </c>
      <c r="E2287">
        <v>394.41</v>
      </c>
      <c r="F2287" s="8"/>
    </row>
    <row r="2288" spans="1:6" ht="15.75" hidden="1" thickBot="1" x14ac:dyDescent="0.3">
      <c r="A2288" t="s">
        <v>167</v>
      </c>
      <c r="B2288">
        <v>2055</v>
      </c>
      <c r="C2288" t="s">
        <v>24</v>
      </c>
      <c r="D2288" t="s">
        <v>30</v>
      </c>
      <c r="E2288">
        <v>210.8</v>
      </c>
      <c r="F2288" s="8"/>
    </row>
    <row r="2289" spans="1:6" ht="15.75" hidden="1" thickBot="1" x14ac:dyDescent="0.3">
      <c r="A2289" t="s">
        <v>167</v>
      </c>
      <c r="B2289">
        <v>2055</v>
      </c>
      <c r="C2289" t="s">
        <v>25</v>
      </c>
      <c r="D2289" t="s">
        <v>30</v>
      </c>
      <c r="E2289">
        <v>75.52</v>
      </c>
      <c r="F2289" s="8"/>
    </row>
    <row r="2290" spans="1:6" ht="15.75" hidden="1" thickBot="1" x14ac:dyDescent="0.3">
      <c r="A2290" t="s">
        <v>167</v>
      </c>
      <c r="B2290">
        <v>2055</v>
      </c>
      <c r="C2290" t="s">
        <v>26</v>
      </c>
      <c r="D2290" t="s">
        <v>30</v>
      </c>
      <c r="E2290">
        <v>22.54</v>
      </c>
      <c r="F2290" s="8"/>
    </row>
    <row r="2291" spans="1:6" ht="15.75" hidden="1" thickBot="1" x14ac:dyDescent="0.3">
      <c r="A2291" t="s">
        <v>167</v>
      </c>
      <c r="B2291">
        <v>2055</v>
      </c>
      <c r="C2291" t="s">
        <v>6</v>
      </c>
      <c r="D2291" t="s">
        <v>31</v>
      </c>
      <c r="E2291">
        <v>0</v>
      </c>
      <c r="F2291" s="8"/>
    </row>
    <row r="2292" spans="1:6" ht="15.75" hidden="1" thickBot="1" x14ac:dyDescent="0.3">
      <c r="A2292" t="s">
        <v>167</v>
      </c>
      <c r="B2292">
        <v>2055</v>
      </c>
      <c r="C2292" t="s">
        <v>7</v>
      </c>
      <c r="D2292" t="s">
        <v>31</v>
      </c>
      <c r="E2292">
        <v>0</v>
      </c>
      <c r="F2292" s="8"/>
    </row>
    <row r="2293" spans="1:6" ht="15.75" hidden="1" thickBot="1" x14ac:dyDescent="0.3">
      <c r="A2293" t="s">
        <v>167</v>
      </c>
      <c r="B2293">
        <v>2055</v>
      </c>
      <c r="C2293" t="s">
        <v>8</v>
      </c>
      <c r="D2293" t="s">
        <v>31</v>
      </c>
      <c r="E2293">
        <v>0</v>
      </c>
      <c r="F2293" s="8"/>
    </row>
    <row r="2294" spans="1:6" ht="15.75" hidden="1" thickBot="1" x14ac:dyDescent="0.3">
      <c r="A2294" t="s">
        <v>167</v>
      </c>
      <c r="B2294">
        <v>2055</v>
      </c>
      <c r="C2294" t="s">
        <v>9</v>
      </c>
      <c r="D2294" t="s">
        <v>31</v>
      </c>
      <c r="E2294">
        <v>1194.06</v>
      </c>
      <c r="F2294" s="8"/>
    </row>
    <row r="2295" spans="1:6" ht="15.75" hidden="1" thickBot="1" x14ac:dyDescent="0.3">
      <c r="A2295" t="s">
        <v>167</v>
      </c>
      <c r="B2295">
        <v>2055</v>
      </c>
      <c r="C2295" t="s">
        <v>10</v>
      </c>
      <c r="D2295" t="s">
        <v>31</v>
      </c>
      <c r="E2295">
        <v>140.72999999999999</v>
      </c>
      <c r="F2295" s="8"/>
    </row>
    <row r="2296" spans="1:6" ht="15.75" hidden="1" thickBot="1" x14ac:dyDescent="0.3">
      <c r="A2296" t="s">
        <v>167</v>
      </c>
      <c r="B2296">
        <v>2055</v>
      </c>
      <c r="C2296" t="s">
        <v>11</v>
      </c>
      <c r="D2296" t="s">
        <v>31</v>
      </c>
      <c r="E2296">
        <v>54.26</v>
      </c>
      <c r="F2296" s="8"/>
    </row>
    <row r="2297" spans="1:6" ht="15.75" hidden="1" thickBot="1" x14ac:dyDescent="0.3">
      <c r="A2297" t="s">
        <v>167</v>
      </c>
      <c r="B2297">
        <v>2055</v>
      </c>
      <c r="C2297" t="s">
        <v>12</v>
      </c>
      <c r="D2297" t="s">
        <v>31</v>
      </c>
      <c r="E2297">
        <v>93.39</v>
      </c>
      <c r="F2297" s="8"/>
    </row>
    <row r="2298" spans="1:6" ht="15.75" hidden="1" thickBot="1" x14ac:dyDescent="0.3">
      <c r="A2298" t="s">
        <v>167</v>
      </c>
      <c r="B2298">
        <v>2055</v>
      </c>
      <c r="C2298" t="s">
        <v>13</v>
      </c>
      <c r="D2298" t="s">
        <v>31</v>
      </c>
      <c r="E2298">
        <v>118.27</v>
      </c>
      <c r="F2298" s="8"/>
    </row>
    <row r="2299" spans="1:6" ht="15.75" hidden="1" thickBot="1" x14ac:dyDescent="0.3">
      <c r="A2299" t="s">
        <v>167</v>
      </c>
      <c r="B2299">
        <v>2055</v>
      </c>
      <c r="C2299" t="s">
        <v>14</v>
      </c>
      <c r="D2299" t="s">
        <v>31</v>
      </c>
      <c r="E2299">
        <v>145.56</v>
      </c>
      <c r="F2299" s="8"/>
    </row>
    <row r="2300" spans="1:6" ht="15.75" hidden="1" thickBot="1" x14ac:dyDescent="0.3">
      <c r="A2300" t="s">
        <v>167</v>
      </c>
      <c r="B2300">
        <v>2055</v>
      </c>
      <c r="C2300" t="s">
        <v>15</v>
      </c>
      <c r="D2300" t="s">
        <v>31</v>
      </c>
      <c r="E2300">
        <v>180.1</v>
      </c>
      <c r="F2300" s="8"/>
    </row>
    <row r="2301" spans="1:6" ht="15.75" hidden="1" thickBot="1" x14ac:dyDescent="0.3">
      <c r="A2301" t="s">
        <v>167</v>
      </c>
      <c r="B2301">
        <v>2055</v>
      </c>
      <c r="C2301" t="s">
        <v>16</v>
      </c>
      <c r="D2301" t="s">
        <v>31</v>
      </c>
      <c r="E2301">
        <v>209.6</v>
      </c>
      <c r="F2301" s="8"/>
    </row>
    <row r="2302" spans="1:6" ht="15.75" hidden="1" thickBot="1" x14ac:dyDescent="0.3">
      <c r="A2302" t="s">
        <v>167</v>
      </c>
      <c r="B2302">
        <v>2055</v>
      </c>
      <c r="C2302" t="s">
        <v>17</v>
      </c>
      <c r="D2302" t="s">
        <v>31</v>
      </c>
      <c r="E2302">
        <v>240.74</v>
      </c>
      <c r="F2302" s="8"/>
    </row>
    <row r="2303" spans="1:6" ht="15.75" hidden="1" thickBot="1" x14ac:dyDescent="0.3">
      <c r="A2303" t="s">
        <v>167</v>
      </c>
      <c r="B2303">
        <v>2055</v>
      </c>
      <c r="C2303" t="s">
        <v>18</v>
      </c>
      <c r="D2303" t="s">
        <v>31</v>
      </c>
      <c r="E2303">
        <v>268.99</v>
      </c>
      <c r="F2303" s="8"/>
    </row>
    <row r="2304" spans="1:6" ht="15.75" hidden="1" thickBot="1" x14ac:dyDescent="0.3">
      <c r="A2304" t="s">
        <v>167</v>
      </c>
      <c r="B2304">
        <v>2055</v>
      </c>
      <c r="C2304" t="s">
        <v>19</v>
      </c>
      <c r="D2304" t="s">
        <v>31</v>
      </c>
      <c r="E2304">
        <v>277.24</v>
      </c>
      <c r="F2304" s="8"/>
    </row>
    <row r="2305" spans="1:6" ht="15.75" hidden="1" thickBot="1" x14ac:dyDescent="0.3">
      <c r="A2305" t="s">
        <v>167</v>
      </c>
      <c r="B2305">
        <v>2055</v>
      </c>
      <c r="C2305" t="s">
        <v>20</v>
      </c>
      <c r="D2305" t="s">
        <v>31</v>
      </c>
      <c r="E2305">
        <v>270.47000000000003</v>
      </c>
      <c r="F2305" s="8"/>
    </row>
    <row r="2306" spans="1:6" ht="15.75" hidden="1" thickBot="1" x14ac:dyDescent="0.3">
      <c r="A2306" t="s">
        <v>167</v>
      </c>
      <c r="B2306">
        <v>2055</v>
      </c>
      <c r="C2306" t="s">
        <v>21</v>
      </c>
      <c r="D2306" t="s">
        <v>31</v>
      </c>
      <c r="E2306">
        <v>243.64</v>
      </c>
      <c r="F2306" s="8"/>
    </row>
    <row r="2307" spans="1:6" ht="15.75" hidden="1" thickBot="1" x14ac:dyDescent="0.3">
      <c r="A2307" t="s">
        <v>167</v>
      </c>
      <c r="B2307">
        <v>2055</v>
      </c>
      <c r="C2307" t="s">
        <v>22</v>
      </c>
      <c r="D2307" t="s">
        <v>31</v>
      </c>
      <c r="E2307">
        <v>124.75</v>
      </c>
      <c r="F2307" s="8"/>
    </row>
    <row r="2308" spans="1:6" ht="15.75" hidden="1" thickBot="1" x14ac:dyDescent="0.3">
      <c r="A2308" t="s">
        <v>167</v>
      </c>
      <c r="B2308">
        <v>2055</v>
      </c>
      <c r="C2308" t="s">
        <v>23</v>
      </c>
      <c r="D2308" t="s">
        <v>31</v>
      </c>
      <c r="E2308">
        <v>96.03</v>
      </c>
      <c r="F2308" s="8"/>
    </row>
    <row r="2309" spans="1:6" ht="15.75" hidden="1" thickBot="1" x14ac:dyDescent="0.3">
      <c r="A2309" t="s">
        <v>167</v>
      </c>
      <c r="B2309">
        <v>2055</v>
      </c>
      <c r="C2309" t="s">
        <v>24</v>
      </c>
      <c r="D2309" t="s">
        <v>31</v>
      </c>
      <c r="E2309">
        <v>56.77</v>
      </c>
      <c r="F2309" s="8"/>
    </row>
    <row r="2310" spans="1:6" ht="15.75" hidden="1" thickBot="1" x14ac:dyDescent="0.3">
      <c r="A2310" t="s">
        <v>167</v>
      </c>
      <c r="B2310">
        <v>2055</v>
      </c>
      <c r="C2310" t="s">
        <v>25</v>
      </c>
      <c r="D2310" t="s">
        <v>31</v>
      </c>
      <c r="E2310">
        <v>20.149999999999999</v>
      </c>
      <c r="F2310" s="8"/>
    </row>
    <row r="2311" spans="1:6" ht="15.75" hidden="1" thickBot="1" x14ac:dyDescent="0.3">
      <c r="A2311" t="s">
        <v>167</v>
      </c>
      <c r="B2311">
        <v>2055</v>
      </c>
      <c r="C2311" t="s">
        <v>26</v>
      </c>
      <c r="D2311" t="s">
        <v>31</v>
      </c>
      <c r="E2311">
        <v>5.07</v>
      </c>
      <c r="F2311" s="8"/>
    </row>
    <row r="2312" spans="1:6" ht="15.75" hidden="1" thickBot="1" x14ac:dyDescent="0.3">
      <c r="A2312" t="s">
        <v>167</v>
      </c>
      <c r="B2312">
        <v>2055</v>
      </c>
      <c r="C2312" t="s">
        <v>6</v>
      </c>
      <c r="D2312" t="s">
        <v>32</v>
      </c>
      <c r="E2312">
        <v>0</v>
      </c>
      <c r="F2312" s="8"/>
    </row>
    <row r="2313" spans="1:6" ht="15.75" hidden="1" thickBot="1" x14ac:dyDescent="0.3">
      <c r="A2313" t="s">
        <v>167</v>
      </c>
      <c r="B2313">
        <v>2055</v>
      </c>
      <c r="C2313" t="s">
        <v>7</v>
      </c>
      <c r="D2313" t="s">
        <v>32</v>
      </c>
      <c r="E2313">
        <v>0</v>
      </c>
      <c r="F2313" s="8"/>
    </row>
    <row r="2314" spans="1:6" ht="15.75" hidden="1" thickBot="1" x14ac:dyDescent="0.3">
      <c r="A2314" t="s">
        <v>167</v>
      </c>
      <c r="B2314">
        <v>2055</v>
      </c>
      <c r="C2314" t="s">
        <v>8</v>
      </c>
      <c r="D2314" t="s">
        <v>32</v>
      </c>
      <c r="E2314">
        <v>0</v>
      </c>
      <c r="F2314" s="8"/>
    </row>
    <row r="2315" spans="1:6" ht="15.75" hidden="1" thickBot="1" x14ac:dyDescent="0.3">
      <c r="A2315" t="s">
        <v>167</v>
      </c>
      <c r="B2315">
        <v>2055</v>
      </c>
      <c r="C2315" t="s">
        <v>9</v>
      </c>
      <c r="D2315" t="s">
        <v>32</v>
      </c>
      <c r="E2315">
        <v>1921.65</v>
      </c>
      <c r="F2315" s="8"/>
    </row>
    <row r="2316" spans="1:6" ht="15.75" hidden="1" thickBot="1" x14ac:dyDescent="0.3">
      <c r="A2316" t="s">
        <v>167</v>
      </c>
      <c r="B2316">
        <v>2055</v>
      </c>
      <c r="C2316" t="s">
        <v>10</v>
      </c>
      <c r="D2316" t="s">
        <v>32</v>
      </c>
      <c r="E2316">
        <v>1991.35</v>
      </c>
      <c r="F2316" s="8"/>
    </row>
    <row r="2317" spans="1:6" ht="15.75" hidden="1" thickBot="1" x14ac:dyDescent="0.3">
      <c r="A2317" t="s">
        <v>167</v>
      </c>
      <c r="B2317">
        <v>2055</v>
      </c>
      <c r="C2317" t="s">
        <v>11</v>
      </c>
      <c r="D2317" t="s">
        <v>32</v>
      </c>
      <c r="E2317">
        <v>1685.06</v>
      </c>
      <c r="F2317" s="8"/>
    </row>
    <row r="2318" spans="1:6" ht="15.75" hidden="1" thickBot="1" x14ac:dyDescent="0.3">
      <c r="A2318" t="s">
        <v>167</v>
      </c>
      <c r="B2318">
        <v>2055</v>
      </c>
      <c r="C2318" t="s">
        <v>12</v>
      </c>
      <c r="D2318" t="s">
        <v>32</v>
      </c>
      <c r="E2318">
        <v>1736.02</v>
      </c>
      <c r="F2318" s="8"/>
    </row>
    <row r="2319" spans="1:6" ht="15.75" hidden="1" thickBot="1" x14ac:dyDescent="0.3">
      <c r="A2319" t="s">
        <v>167</v>
      </c>
      <c r="B2319">
        <v>2055</v>
      </c>
      <c r="C2319" t="s">
        <v>13</v>
      </c>
      <c r="D2319" t="s">
        <v>32</v>
      </c>
      <c r="E2319">
        <v>1779.7</v>
      </c>
      <c r="F2319" s="8"/>
    </row>
    <row r="2320" spans="1:6" ht="15.75" hidden="1" thickBot="1" x14ac:dyDescent="0.3">
      <c r="A2320" t="s">
        <v>167</v>
      </c>
      <c r="B2320">
        <v>2055</v>
      </c>
      <c r="C2320" t="s">
        <v>14</v>
      </c>
      <c r="D2320" t="s">
        <v>32</v>
      </c>
      <c r="E2320">
        <v>1783.32</v>
      </c>
      <c r="F2320" s="8"/>
    </row>
    <row r="2321" spans="1:6" ht="15.75" hidden="1" thickBot="1" x14ac:dyDescent="0.3">
      <c r="A2321" t="s">
        <v>167</v>
      </c>
      <c r="B2321">
        <v>2055</v>
      </c>
      <c r="C2321" t="s">
        <v>15</v>
      </c>
      <c r="D2321" t="s">
        <v>32</v>
      </c>
      <c r="E2321">
        <v>1807.09</v>
      </c>
      <c r="F2321" s="8"/>
    </row>
    <row r="2322" spans="1:6" ht="15.75" hidden="1" thickBot="1" x14ac:dyDescent="0.3">
      <c r="A2322" t="s">
        <v>167</v>
      </c>
      <c r="B2322">
        <v>2055</v>
      </c>
      <c r="C2322" t="s">
        <v>16</v>
      </c>
      <c r="D2322" t="s">
        <v>32</v>
      </c>
      <c r="E2322">
        <v>1732.18</v>
      </c>
      <c r="F2322" s="8"/>
    </row>
    <row r="2323" spans="1:6" ht="15.75" hidden="1" thickBot="1" x14ac:dyDescent="0.3">
      <c r="A2323" t="s">
        <v>167</v>
      </c>
      <c r="B2323">
        <v>2055</v>
      </c>
      <c r="C2323" t="s">
        <v>17</v>
      </c>
      <c r="D2323" t="s">
        <v>32</v>
      </c>
      <c r="E2323">
        <v>1647.88</v>
      </c>
      <c r="F2323" s="8"/>
    </row>
    <row r="2324" spans="1:6" ht="15.75" hidden="1" thickBot="1" x14ac:dyDescent="0.3">
      <c r="A2324" t="s">
        <v>167</v>
      </c>
      <c r="B2324">
        <v>2055</v>
      </c>
      <c r="C2324" t="s">
        <v>18</v>
      </c>
      <c r="D2324" t="s">
        <v>32</v>
      </c>
      <c r="E2324">
        <v>1533.17</v>
      </c>
      <c r="F2324" s="8"/>
    </row>
    <row r="2325" spans="1:6" ht="15.75" hidden="1" thickBot="1" x14ac:dyDescent="0.3">
      <c r="A2325" t="s">
        <v>167</v>
      </c>
      <c r="B2325">
        <v>2055</v>
      </c>
      <c r="C2325" t="s">
        <v>19</v>
      </c>
      <c r="D2325" t="s">
        <v>32</v>
      </c>
      <c r="E2325">
        <v>1323.18</v>
      </c>
      <c r="F2325" s="8"/>
    </row>
    <row r="2326" spans="1:6" ht="15.75" hidden="1" thickBot="1" x14ac:dyDescent="0.3">
      <c r="A2326" t="s">
        <v>167</v>
      </c>
      <c r="B2326">
        <v>2055</v>
      </c>
      <c r="C2326" t="s">
        <v>20</v>
      </c>
      <c r="D2326" t="s">
        <v>32</v>
      </c>
      <c r="E2326">
        <v>1086.8699999999999</v>
      </c>
      <c r="F2326" s="8"/>
    </row>
    <row r="2327" spans="1:6" ht="15.75" hidden="1" thickBot="1" x14ac:dyDescent="0.3">
      <c r="A2327" t="s">
        <v>167</v>
      </c>
      <c r="B2327">
        <v>2055</v>
      </c>
      <c r="C2327" t="s">
        <v>21</v>
      </c>
      <c r="D2327" t="s">
        <v>32</v>
      </c>
      <c r="E2327">
        <v>828.82</v>
      </c>
      <c r="F2327" s="8"/>
    </row>
    <row r="2328" spans="1:6" ht="15.75" hidden="1" thickBot="1" x14ac:dyDescent="0.3">
      <c r="A2328" t="s">
        <v>167</v>
      </c>
      <c r="B2328">
        <v>2055</v>
      </c>
      <c r="C2328" t="s">
        <v>22</v>
      </c>
      <c r="D2328" t="s">
        <v>32</v>
      </c>
      <c r="E2328">
        <v>505.73</v>
      </c>
      <c r="F2328" s="8"/>
    </row>
    <row r="2329" spans="1:6" ht="15.75" hidden="1" thickBot="1" x14ac:dyDescent="0.3">
      <c r="A2329" t="s">
        <v>167</v>
      </c>
      <c r="B2329">
        <v>2055</v>
      </c>
      <c r="C2329" t="s">
        <v>23</v>
      </c>
      <c r="D2329" t="s">
        <v>32</v>
      </c>
      <c r="E2329">
        <v>326.37</v>
      </c>
      <c r="F2329" s="8"/>
    </row>
    <row r="2330" spans="1:6" ht="15.75" hidden="1" thickBot="1" x14ac:dyDescent="0.3">
      <c r="A2330" t="s">
        <v>167</v>
      </c>
      <c r="B2330">
        <v>2055</v>
      </c>
      <c r="C2330" t="s">
        <v>24</v>
      </c>
      <c r="D2330" t="s">
        <v>32</v>
      </c>
      <c r="E2330">
        <v>151.59</v>
      </c>
      <c r="F2330" s="8"/>
    </row>
    <row r="2331" spans="1:6" ht="15.75" hidden="1" thickBot="1" x14ac:dyDescent="0.3">
      <c r="A2331" t="s">
        <v>167</v>
      </c>
      <c r="B2331">
        <v>2055</v>
      </c>
      <c r="C2331" t="s">
        <v>25</v>
      </c>
      <c r="D2331" t="s">
        <v>32</v>
      </c>
      <c r="E2331">
        <v>48.71</v>
      </c>
      <c r="F2331" s="8"/>
    </row>
    <row r="2332" spans="1:6" ht="15.75" hidden="1" thickBot="1" x14ac:dyDescent="0.3">
      <c r="A2332" t="s">
        <v>167</v>
      </c>
      <c r="B2332">
        <v>2055</v>
      </c>
      <c r="C2332" t="s">
        <v>26</v>
      </c>
      <c r="D2332" t="s">
        <v>32</v>
      </c>
      <c r="E2332">
        <v>10.83</v>
      </c>
      <c r="F2332" s="8"/>
    </row>
    <row r="2333" spans="1:6" ht="15.75" hidden="1" thickBot="1" x14ac:dyDescent="0.3">
      <c r="A2333" t="s">
        <v>167</v>
      </c>
      <c r="B2333">
        <v>2055</v>
      </c>
      <c r="C2333" t="s">
        <v>6</v>
      </c>
      <c r="D2333" t="s">
        <v>33</v>
      </c>
      <c r="E2333">
        <v>0</v>
      </c>
      <c r="F2333" s="8"/>
    </row>
    <row r="2334" spans="1:6" ht="15.75" hidden="1" thickBot="1" x14ac:dyDescent="0.3">
      <c r="A2334" t="s">
        <v>167</v>
      </c>
      <c r="B2334">
        <v>2055</v>
      </c>
      <c r="C2334" t="s">
        <v>7</v>
      </c>
      <c r="D2334" t="s">
        <v>33</v>
      </c>
      <c r="E2334">
        <v>0</v>
      </c>
      <c r="F2334" s="8"/>
    </row>
    <row r="2335" spans="1:6" ht="15.75" hidden="1" thickBot="1" x14ac:dyDescent="0.3">
      <c r="A2335" t="s">
        <v>167</v>
      </c>
      <c r="B2335">
        <v>2055</v>
      </c>
      <c r="C2335" t="s">
        <v>8</v>
      </c>
      <c r="D2335" t="s">
        <v>33</v>
      </c>
      <c r="E2335">
        <v>0</v>
      </c>
      <c r="F2335" s="8"/>
    </row>
    <row r="2336" spans="1:6" ht="15.75" hidden="1" thickBot="1" x14ac:dyDescent="0.3">
      <c r="A2336" t="s">
        <v>167</v>
      </c>
      <c r="B2336">
        <v>2055</v>
      </c>
      <c r="C2336" t="s">
        <v>9</v>
      </c>
      <c r="D2336" t="s">
        <v>33</v>
      </c>
      <c r="E2336">
        <v>282.41000000000003</v>
      </c>
      <c r="F2336" s="8"/>
    </row>
    <row r="2337" spans="1:6" ht="15.75" hidden="1" thickBot="1" x14ac:dyDescent="0.3">
      <c r="A2337" t="s">
        <v>167</v>
      </c>
      <c r="B2337">
        <v>2055</v>
      </c>
      <c r="C2337" t="s">
        <v>10</v>
      </c>
      <c r="D2337" t="s">
        <v>33</v>
      </c>
      <c r="E2337">
        <v>1662.78</v>
      </c>
      <c r="F2337" s="8"/>
    </row>
    <row r="2338" spans="1:6" ht="15.75" hidden="1" thickBot="1" x14ac:dyDescent="0.3">
      <c r="A2338" t="s">
        <v>167</v>
      </c>
      <c r="B2338">
        <v>2055</v>
      </c>
      <c r="C2338" t="s">
        <v>11</v>
      </c>
      <c r="D2338" t="s">
        <v>33</v>
      </c>
      <c r="E2338">
        <v>2097.59</v>
      </c>
      <c r="F2338" s="8"/>
    </row>
    <row r="2339" spans="1:6" ht="15.75" hidden="1" thickBot="1" x14ac:dyDescent="0.3">
      <c r="A2339" t="s">
        <v>167</v>
      </c>
      <c r="B2339">
        <v>2055</v>
      </c>
      <c r="C2339" t="s">
        <v>12</v>
      </c>
      <c r="D2339" t="s">
        <v>33</v>
      </c>
      <c r="E2339">
        <v>2034.46</v>
      </c>
      <c r="F2339" s="8"/>
    </row>
    <row r="2340" spans="1:6" ht="15.75" hidden="1" thickBot="1" x14ac:dyDescent="0.3">
      <c r="A2340" t="s">
        <v>167</v>
      </c>
      <c r="B2340">
        <v>2055</v>
      </c>
      <c r="C2340" t="s">
        <v>13</v>
      </c>
      <c r="D2340" t="s">
        <v>33</v>
      </c>
      <c r="E2340">
        <v>1933.74</v>
      </c>
      <c r="F2340" s="8"/>
    </row>
    <row r="2341" spans="1:6" ht="15.75" hidden="1" thickBot="1" x14ac:dyDescent="0.3">
      <c r="A2341" t="s">
        <v>167</v>
      </c>
      <c r="B2341">
        <v>2055</v>
      </c>
      <c r="C2341" t="s">
        <v>14</v>
      </c>
      <c r="D2341" t="s">
        <v>33</v>
      </c>
      <c r="E2341">
        <v>1803.52</v>
      </c>
      <c r="F2341" s="8"/>
    </row>
    <row r="2342" spans="1:6" ht="15.75" hidden="1" thickBot="1" x14ac:dyDescent="0.3">
      <c r="A2342" t="s">
        <v>167</v>
      </c>
      <c r="B2342">
        <v>2055</v>
      </c>
      <c r="C2342" t="s">
        <v>15</v>
      </c>
      <c r="D2342" t="s">
        <v>33</v>
      </c>
      <c r="E2342">
        <v>1707.99</v>
      </c>
      <c r="F2342" s="8"/>
    </row>
    <row r="2343" spans="1:6" ht="15.75" hidden="1" thickBot="1" x14ac:dyDescent="0.3">
      <c r="A2343" t="s">
        <v>167</v>
      </c>
      <c r="B2343">
        <v>2055</v>
      </c>
      <c r="C2343" t="s">
        <v>16</v>
      </c>
      <c r="D2343" t="s">
        <v>33</v>
      </c>
      <c r="E2343">
        <v>1537.99</v>
      </c>
      <c r="F2343" s="8"/>
    </row>
    <row r="2344" spans="1:6" ht="15.75" hidden="1" thickBot="1" x14ac:dyDescent="0.3">
      <c r="A2344" t="s">
        <v>167</v>
      </c>
      <c r="B2344">
        <v>2055</v>
      </c>
      <c r="C2344" t="s">
        <v>17</v>
      </c>
      <c r="D2344" t="s">
        <v>33</v>
      </c>
      <c r="E2344">
        <v>1383.45</v>
      </c>
      <c r="F2344" s="8"/>
    </row>
    <row r="2345" spans="1:6" ht="15.75" hidden="1" thickBot="1" x14ac:dyDescent="0.3">
      <c r="A2345" t="s">
        <v>167</v>
      </c>
      <c r="B2345">
        <v>2055</v>
      </c>
      <c r="C2345" t="s">
        <v>18</v>
      </c>
      <c r="D2345" t="s">
        <v>33</v>
      </c>
      <c r="E2345">
        <v>1226.52</v>
      </c>
      <c r="F2345" s="8"/>
    </row>
    <row r="2346" spans="1:6" ht="15.75" hidden="1" thickBot="1" x14ac:dyDescent="0.3">
      <c r="A2346" t="s">
        <v>167</v>
      </c>
      <c r="B2346">
        <v>2055</v>
      </c>
      <c r="C2346" t="s">
        <v>19</v>
      </c>
      <c r="D2346" t="s">
        <v>33</v>
      </c>
      <c r="E2346">
        <v>1018.5</v>
      </c>
      <c r="F2346" s="8"/>
    </row>
    <row r="2347" spans="1:6" ht="15.75" hidden="1" thickBot="1" x14ac:dyDescent="0.3">
      <c r="A2347" t="s">
        <v>167</v>
      </c>
      <c r="B2347">
        <v>2055</v>
      </c>
      <c r="C2347" t="s">
        <v>20</v>
      </c>
      <c r="D2347" t="s">
        <v>33</v>
      </c>
      <c r="E2347">
        <v>814.18</v>
      </c>
      <c r="F2347" s="8"/>
    </row>
    <row r="2348" spans="1:6" ht="15.75" hidden="1" thickBot="1" x14ac:dyDescent="0.3">
      <c r="A2348" t="s">
        <v>167</v>
      </c>
      <c r="B2348">
        <v>2055</v>
      </c>
      <c r="C2348" t="s">
        <v>21</v>
      </c>
      <c r="D2348" t="s">
        <v>33</v>
      </c>
      <c r="E2348">
        <v>611.66999999999996</v>
      </c>
      <c r="F2348" s="8"/>
    </row>
    <row r="2349" spans="1:6" ht="15.75" hidden="1" thickBot="1" x14ac:dyDescent="0.3">
      <c r="A2349" t="s">
        <v>167</v>
      </c>
      <c r="B2349">
        <v>2055</v>
      </c>
      <c r="C2349" t="s">
        <v>22</v>
      </c>
      <c r="D2349" t="s">
        <v>33</v>
      </c>
      <c r="E2349">
        <v>406.4</v>
      </c>
      <c r="F2349" s="8"/>
    </row>
    <row r="2350" spans="1:6" ht="15.75" hidden="1" thickBot="1" x14ac:dyDescent="0.3">
      <c r="A2350" t="s">
        <v>167</v>
      </c>
      <c r="B2350">
        <v>2055</v>
      </c>
      <c r="C2350" t="s">
        <v>23</v>
      </c>
      <c r="D2350" t="s">
        <v>33</v>
      </c>
      <c r="E2350">
        <v>273.95</v>
      </c>
      <c r="F2350" s="8"/>
    </row>
    <row r="2351" spans="1:6" ht="15.75" hidden="1" thickBot="1" x14ac:dyDescent="0.3">
      <c r="A2351" t="s">
        <v>167</v>
      </c>
      <c r="B2351">
        <v>2055</v>
      </c>
      <c r="C2351" t="s">
        <v>24</v>
      </c>
      <c r="D2351" t="s">
        <v>33</v>
      </c>
      <c r="E2351">
        <v>149.24</v>
      </c>
      <c r="F2351" s="8"/>
    </row>
    <row r="2352" spans="1:6" ht="15.75" hidden="1" thickBot="1" x14ac:dyDescent="0.3">
      <c r="A2352" t="s">
        <v>167</v>
      </c>
      <c r="B2352">
        <v>2055</v>
      </c>
      <c r="C2352" t="s">
        <v>25</v>
      </c>
      <c r="D2352" t="s">
        <v>33</v>
      </c>
      <c r="E2352">
        <v>55.73</v>
      </c>
      <c r="F2352" s="8"/>
    </row>
    <row r="2353" spans="1:37" ht="15.75" hidden="1" thickBot="1" x14ac:dyDescent="0.3">
      <c r="A2353" t="s">
        <v>167</v>
      </c>
      <c r="B2353">
        <v>2055</v>
      </c>
      <c r="C2353" t="s">
        <v>26</v>
      </c>
      <c r="D2353" t="s">
        <v>33</v>
      </c>
      <c r="E2353">
        <v>15.13</v>
      </c>
      <c r="F2353" s="12"/>
    </row>
    <row r="2354" spans="1:37" ht="15.75" thickBot="1" x14ac:dyDescent="0.3">
      <c r="A2354" t="s">
        <v>167</v>
      </c>
      <c r="B2354">
        <v>2060</v>
      </c>
      <c r="C2354" t="s">
        <v>6</v>
      </c>
      <c r="D2354" t="s">
        <v>27</v>
      </c>
      <c r="E2354">
        <v>3422.78</v>
      </c>
      <c r="F2354" s="4">
        <f t="shared" ref="F2354" si="551">E2354+E2355+E2356+E2378+E2399+E2420+E2441+E2462+E2483</f>
        <v>14439.45</v>
      </c>
      <c r="G2354" s="17">
        <f t="shared" ref="G2354:G2360" si="552">F2354/1000</f>
        <v>14.439450000000001</v>
      </c>
      <c r="H2354" s="18" t="s">
        <v>129</v>
      </c>
      <c r="I2354" s="17">
        <f t="shared" ref="I2354" si="553">E2354+E2355+E2356</f>
        <v>10629.18</v>
      </c>
      <c r="J2354" s="19">
        <f t="shared" ref="J2354:J2360" si="554">I2354/1000</f>
        <v>10.62918</v>
      </c>
      <c r="K2354" s="18" t="s">
        <v>109</v>
      </c>
      <c r="M2354" s="17">
        <f t="shared" ref="M2354" si="555">G2354</f>
        <v>14.439450000000001</v>
      </c>
      <c r="N2354" s="19">
        <f t="shared" ref="N2354" si="556">J2369+J2370+J2371</f>
        <v>1.03447</v>
      </c>
      <c r="O2354" s="19">
        <f t="shared" ref="O2354" si="557">J2372+J2373</f>
        <v>14.857109999999999</v>
      </c>
      <c r="P2354" s="19">
        <f t="shared" ref="P2354" si="558">J2374</f>
        <v>35.377139999999997</v>
      </c>
      <c r="Q2354" s="18">
        <f t="shared" ref="Q2354" si="559">O2354/N2354</f>
        <v>14.362050131951626</v>
      </c>
      <c r="R2354" s="5">
        <f t="shared" ref="R2354" si="560">J2354</f>
        <v>10.62918</v>
      </c>
      <c r="S2354" s="6">
        <f>J2355+J2356+J2357+J2362+J2363+J2364</f>
        <v>11.780629999999999</v>
      </c>
      <c r="T2354" s="6">
        <f>J2358+J2359+J2365+J2366</f>
        <v>43.298360000000002</v>
      </c>
      <c r="U2354" s="6"/>
      <c r="V2354" s="7">
        <f t="shared" ref="V2354" si="561">T2354/S2354</f>
        <v>3.6753857815753492</v>
      </c>
      <c r="W2354" s="5">
        <f>J2354</f>
        <v>10.62918</v>
      </c>
      <c r="X2354" s="6">
        <f>J2355+J2356+J2357</f>
        <v>6.06616</v>
      </c>
      <c r="Y2354" s="6">
        <f>J2358+J2359</f>
        <v>34.065359999999998</v>
      </c>
      <c r="Z2354" s="6">
        <f>J2360</f>
        <v>14.947469999999999</v>
      </c>
      <c r="AA2354" s="7">
        <f>Y2354/X2354</f>
        <v>5.6156382291268283</v>
      </c>
      <c r="AB2354" s="5">
        <f>G2354</f>
        <v>14.439450000000001</v>
      </c>
      <c r="AC2354" s="6">
        <f>G2355+G2356+G2357</f>
        <v>4.4995700000000003</v>
      </c>
      <c r="AD2354" s="6">
        <f>G2358+G2359</f>
        <v>31.821680000000001</v>
      </c>
      <c r="AE2354" s="6">
        <f>G2360</f>
        <v>14.947469999999999</v>
      </c>
      <c r="AF2354" s="7">
        <f>AD2354/AC2354</f>
        <v>7.0721602286440701</v>
      </c>
      <c r="AG2354" s="5">
        <f>G2354</f>
        <v>14.439450000000001</v>
      </c>
      <c r="AH2354" s="6">
        <f>G2355+G2356+G2357+G2358</f>
        <v>20.058810000000001</v>
      </c>
      <c r="AI2354" s="6">
        <f>+G2359</f>
        <v>16.262440000000002</v>
      </c>
      <c r="AJ2354" s="6">
        <f>G2360</f>
        <v>14.947469999999999</v>
      </c>
      <c r="AK2354" s="7">
        <f>AI2354/AH2354</f>
        <v>0.81073802483796398</v>
      </c>
    </row>
    <row r="2355" spans="1:37" ht="15.75" hidden="1" thickBot="1" x14ac:dyDescent="0.3">
      <c r="A2355" t="s">
        <v>167</v>
      </c>
      <c r="B2355">
        <v>2060</v>
      </c>
      <c r="C2355" t="s">
        <v>7</v>
      </c>
      <c r="D2355" t="s">
        <v>27</v>
      </c>
      <c r="E2355">
        <v>3528.86</v>
      </c>
      <c r="F2355" s="8">
        <f t="shared" ref="F2355" si="562">E2379+E2380+E2381+E2382+E2383+E2384+E2385+E2386+E2387+E2400+E2401+E2402+E2403+E2404+E2405+E2406+E2407+E2408</f>
        <v>545.93000000000006</v>
      </c>
      <c r="G2355" s="5">
        <f t="shared" si="552"/>
        <v>0.54593000000000003</v>
      </c>
      <c r="H2355" s="7" t="s">
        <v>43</v>
      </c>
      <c r="I2355" s="5">
        <f t="shared" ref="I2355" si="563">E2378+E2379+E2380+E2381+E2382+E2383+E2384+E2385+E2386+E2387+E2399+E2400+E2401+E2402+E2403+E2404+E2405+E2406+E2407+E2408</f>
        <v>560.02</v>
      </c>
      <c r="J2355" s="6">
        <f t="shared" si="554"/>
        <v>0.56001999999999996</v>
      </c>
      <c r="K2355" s="7" t="s">
        <v>43</v>
      </c>
      <c r="M2355" s="5"/>
      <c r="N2355" s="6"/>
      <c r="O2355" s="6"/>
      <c r="P2355" s="6"/>
      <c r="Q2355" s="7"/>
      <c r="R2355" s="5"/>
      <c r="S2355" s="6"/>
      <c r="T2355" s="6"/>
      <c r="U2355" s="6"/>
      <c r="V2355" s="6"/>
      <c r="W2355" s="5"/>
      <c r="X2355" s="6"/>
      <c r="Y2355" s="6"/>
      <c r="Z2355" s="6"/>
      <c r="AA2355" s="6"/>
      <c r="AB2355" s="5"/>
      <c r="AC2355" s="6"/>
      <c r="AD2355" s="6"/>
      <c r="AE2355" s="6"/>
      <c r="AF2355" s="6"/>
      <c r="AG2355" s="5"/>
      <c r="AH2355" s="6"/>
      <c r="AI2355" s="6"/>
      <c r="AJ2355" s="6"/>
      <c r="AK2355" s="7"/>
    </row>
    <row r="2356" spans="1:37" ht="15.75" hidden="1" thickBot="1" x14ac:dyDescent="0.3">
      <c r="A2356" t="s">
        <v>167</v>
      </c>
      <c r="B2356">
        <v>2060</v>
      </c>
      <c r="C2356" t="s">
        <v>8</v>
      </c>
      <c r="D2356" t="s">
        <v>27</v>
      </c>
      <c r="E2356">
        <v>3677.54</v>
      </c>
      <c r="F2356" s="8">
        <f t="shared" ref="F2356" si="564">E2421+E2422+E2423+E2424+E2425+E2426+E2427+E2428+E2429</f>
        <v>2741.51</v>
      </c>
      <c r="G2356" s="5">
        <f t="shared" si="552"/>
        <v>2.7415100000000003</v>
      </c>
      <c r="H2356" s="7" t="s">
        <v>30</v>
      </c>
      <c r="I2356" s="5">
        <f t="shared" ref="I2356" si="565">E2420+E2421+E2422+E2423+E2424+E2425+E2426+E2427+E2428+E2429</f>
        <v>3168.7400000000002</v>
      </c>
      <c r="J2356" s="6">
        <f t="shared" si="554"/>
        <v>3.1687400000000001</v>
      </c>
      <c r="K2356" s="7" t="s">
        <v>30</v>
      </c>
      <c r="M2356" s="5"/>
      <c r="N2356" s="6"/>
      <c r="O2356" s="6"/>
      <c r="P2356" s="6"/>
      <c r="Q2356" s="7"/>
      <c r="R2356" s="5"/>
      <c r="S2356" s="6"/>
      <c r="T2356" s="6"/>
      <c r="U2356" s="6"/>
      <c r="V2356" s="6"/>
      <c r="W2356" s="5"/>
      <c r="X2356" s="6"/>
      <c r="Y2356" s="6"/>
      <c r="Z2356" s="6"/>
      <c r="AA2356" s="6"/>
      <c r="AB2356" s="5"/>
      <c r="AC2356" s="6"/>
      <c r="AD2356" s="6"/>
      <c r="AE2356" s="6"/>
      <c r="AF2356" s="6"/>
      <c r="AG2356" s="5"/>
      <c r="AH2356" s="6"/>
      <c r="AI2356" s="6"/>
      <c r="AJ2356" s="6"/>
      <c r="AK2356" s="7"/>
    </row>
    <row r="2357" spans="1:37" ht="15.75" hidden="1" thickBot="1" x14ac:dyDescent="0.3">
      <c r="A2357" t="s">
        <v>167</v>
      </c>
      <c r="B2357">
        <v>2060</v>
      </c>
      <c r="C2357" t="s">
        <v>9</v>
      </c>
      <c r="D2357" t="s">
        <v>27</v>
      </c>
      <c r="E2357">
        <v>0</v>
      </c>
      <c r="F2357" s="8">
        <f t="shared" ref="F2357" si="566">E2442+E2443+E2444+E2445+E2446+E2447+E2448+E2449+E2450</f>
        <v>1212.1300000000001</v>
      </c>
      <c r="G2357" s="5">
        <f t="shared" si="552"/>
        <v>1.2121300000000002</v>
      </c>
      <c r="H2357" s="7" t="s">
        <v>44</v>
      </c>
      <c r="I2357" s="5">
        <f t="shared" ref="I2357" si="567">E2441+E2442+E2443+E2444+E2445+E2446+E2447+E2448+E2449+E2450</f>
        <v>2337.3999999999996</v>
      </c>
      <c r="J2357" s="6">
        <f t="shared" si="554"/>
        <v>2.3373999999999997</v>
      </c>
      <c r="K2357" s="7" t="s">
        <v>44</v>
      </c>
      <c r="M2357" s="5"/>
      <c r="N2357" s="6"/>
      <c r="O2357" s="6"/>
      <c r="P2357" s="6"/>
      <c r="Q2357" s="7"/>
      <c r="R2357" s="5"/>
      <c r="S2357" s="6"/>
      <c r="T2357" s="6"/>
      <c r="U2357" s="6"/>
      <c r="V2357" s="6"/>
      <c r="W2357" s="5"/>
      <c r="X2357" s="6"/>
      <c r="Y2357" s="6"/>
      <c r="Z2357" s="6"/>
      <c r="AA2357" s="6"/>
      <c r="AB2357" s="5"/>
      <c r="AC2357" s="6"/>
      <c r="AD2357" s="6"/>
      <c r="AE2357" s="6"/>
      <c r="AF2357" s="6"/>
      <c r="AG2357" s="5"/>
      <c r="AH2357" s="6"/>
      <c r="AI2357" s="6"/>
      <c r="AJ2357" s="6"/>
      <c r="AK2357" s="7"/>
    </row>
    <row r="2358" spans="1:37" ht="15.75" hidden="1" thickBot="1" x14ac:dyDescent="0.3">
      <c r="A2358" t="s">
        <v>167</v>
      </c>
      <c r="B2358">
        <v>2060</v>
      </c>
      <c r="C2358" t="s">
        <v>10</v>
      </c>
      <c r="D2358" t="s">
        <v>27</v>
      </c>
      <c r="E2358">
        <v>0</v>
      </c>
      <c r="F2358" s="8">
        <f t="shared" ref="F2358" si="568">+E2463+E2464+E2465+E2466+E2467+E2468+E2469+E2470+E2471</f>
        <v>15559.240000000002</v>
      </c>
      <c r="G2358" s="5">
        <f t="shared" si="552"/>
        <v>15.559240000000001</v>
      </c>
      <c r="H2358" s="7" t="s">
        <v>45</v>
      </c>
      <c r="I2358" s="5">
        <f t="shared" ref="I2358" si="569">E2462+E2463+E2464+E2465+E2466+E2467+E2468+E2469+E2470+E2471</f>
        <v>17515.310000000001</v>
      </c>
      <c r="J2358" s="6">
        <f t="shared" si="554"/>
        <v>17.515310000000003</v>
      </c>
      <c r="K2358" s="7" t="s">
        <v>45</v>
      </c>
      <c r="M2358" s="5"/>
      <c r="N2358" s="6"/>
      <c r="O2358" s="6"/>
      <c r="P2358" s="6"/>
      <c r="Q2358" s="7"/>
      <c r="R2358" s="5"/>
      <c r="S2358" s="6"/>
      <c r="T2358" s="6"/>
      <c r="U2358" s="6"/>
      <c r="V2358" s="6"/>
      <c r="W2358" s="5"/>
      <c r="X2358" s="6"/>
      <c r="Y2358" s="6"/>
      <c r="Z2358" s="6"/>
      <c r="AA2358" s="6"/>
      <c r="AB2358" s="5"/>
      <c r="AC2358" s="6"/>
      <c r="AD2358" s="6"/>
      <c r="AE2358" s="6"/>
      <c r="AF2358" s="6"/>
      <c r="AG2358" s="5"/>
      <c r="AH2358" s="6"/>
      <c r="AI2358" s="6"/>
      <c r="AJ2358" s="6"/>
      <c r="AK2358" s="7"/>
    </row>
    <row r="2359" spans="1:37" ht="15.75" hidden="1" thickBot="1" x14ac:dyDescent="0.3">
      <c r="A2359" t="s">
        <v>167</v>
      </c>
      <c r="B2359">
        <v>2060</v>
      </c>
      <c r="C2359" t="s">
        <v>11</v>
      </c>
      <c r="D2359" t="s">
        <v>27</v>
      </c>
      <c r="E2359">
        <v>0</v>
      </c>
      <c r="F2359" s="8">
        <f t="shared" ref="F2359" si="570">E2484+E2485+E2486+E2487+E2488+E2489+E2490+E2491+E2492</f>
        <v>16262.44</v>
      </c>
      <c r="G2359" s="5">
        <f t="shared" si="552"/>
        <v>16.262440000000002</v>
      </c>
      <c r="H2359" s="7" t="s">
        <v>46</v>
      </c>
      <c r="I2359" s="5">
        <f t="shared" ref="I2359" si="571">E2483+E2484+E2485+E2486+E2487+E2488+E2489+E2490+E2491+E2492</f>
        <v>16550.05</v>
      </c>
      <c r="J2359" s="6">
        <f t="shared" si="554"/>
        <v>16.550049999999999</v>
      </c>
      <c r="K2359" s="7" t="s">
        <v>46</v>
      </c>
      <c r="M2359" s="5"/>
      <c r="N2359" s="6"/>
      <c r="O2359" s="6"/>
      <c r="P2359" s="6"/>
      <c r="Q2359" s="7"/>
      <c r="R2359" s="5"/>
      <c r="S2359" s="6"/>
      <c r="T2359" s="6"/>
      <c r="U2359" s="6"/>
      <c r="V2359" s="6"/>
      <c r="W2359" s="5"/>
      <c r="X2359" s="6"/>
      <c r="Y2359" s="6"/>
      <c r="Z2359" s="6"/>
      <c r="AA2359" s="6"/>
      <c r="AB2359" s="5"/>
      <c r="AC2359" s="6"/>
      <c r="AD2359" s="6"/>
      <c r="AE2359" s="6"/>
      <c r="AF2359" s="6"/>
      <c r="AG2359" s="5"/>
      <c r="AH2359" s="6"/>
      <c r="AI2359" s="6"/>
      <c r="AJ2359" s="6"/>
      <c r="AK2359" s="7"/>
    </row>
    <row r="2360" spans="1:37" ht="15.75" hidden="1" thickBot="1" x14ac:dyDescent="0.3">
      <c r="A2360" t="s">
        <v>167</v>
      </c>
      <c r="B2360">
        <v>2060</v>
      </c>
      <c r="C2360" t="s">
        <v>12</v>
      </c>
      <c r="D2360" t="s">
        <v>27</v>
      </c>
      <c r="E2360">
        <v>0</v>
      </c>
      <c r="F2360" s="8">
        <f t="shared" ref="F2360" si="572">E2388+E2389+E2390+E2391+E2392+E2393+E2394+E2395+E2409+E2410+E2411+E2412+E2413+E2414+E2415+E2416+E2430+E2431+E2432+E2433+E2434+E2435+E2436+E2437+E2451+E2452+E2453+E2454+E2455+E2456+E2457+E2458+E2472+E2473+E2474+E2475+E2476+E2477+E2478+E2479+E2493+E2494+E2495+E2496+E2497+E2498+E2499+E2500</f>
        <v>14947.47</v>
      </c>
      <c r="G2360" s="9">
        <f t="shared" si="552"/>
        <v>14.947469999999999</v>
      </c>
      <c r="H2360" s="11" t="s">
        <v>130</v>
      </c>
      <c r="I2360" s="9">
        <f t="shared" ref="I2360" si="573">E2388+E2389+E2390+E2391+E2392+E2393+E2394+E2395+E2409+E2410+E2411+E2412+E2413+E2414+E2415+E2416+E2430+E2431+E2432+E2433+E2434+E2435+E2436+E2437+E2451+E2452+E2453+E2454+E2455+E2456+E2457+E2458+E2472+E2473+E2474+E2475+E2476+E2477+E2478+E2479+E2493+E2494+E2495+E2496+E2497+E2498+E2499+E2500</f>
        <v>14947.47</v>
      </c>
      <c r="J2360" s="10">
        <f t="shared" si="554"/>
        <v>14.947469999999999</v>
      </c>
      <c r="K2360" s="11" t="s">
        <v>130</v>
      </c>
      <c r="M2360" s="9"/>
      <c r="N2360" s="10"/>
      <c r="O2360" s="10"/>
      <c r="P2360" s="10"/>
      <c r="Q2360" s="11"/>
      <c r="R2360" s="9"/>
      <c r="S2360" s="10"/>
      <c r="T2360" s="10"/>
      <c r="U2360" s="10"/>
      <c r="V2360" s="10"/>
      <c r="W2360" s="9"/>
      <c r="X2360" s="10"/>
      <c r="Y2360" s="10"/>
      <c r="Z2360" s="10"/>
      <c r="AA2360" s="10"/>
      <c r="AB2360" s="9"/>
      <c r="AC2360" s="10"/>
      <c r="AD2360" s="10"/>
      <c r="AE2360" s="10"/>
      <c r="AF2360" s="10"/>
      <c r="AG2360" s="9"/>
      <c r="AH2360" s="10"/>
      <c r="AI2360" s="10"/>
      <c r="AJ2360" s="10"/>
      <c r="AK2360" s="11"/>
    </row>
    <row r="2361" spans="1:37" ht="15.75" hidden="1" thickBot="1" x14ac:dyDescent="0.3">
      <c r="A2361" t="s">
        <v>167</v>
      </c>
      <c r="B2361">
        <v>2060</v>
      </c>
      <c r="C2361" t="s">
        <v>13</v>
      </c>
      <c r="D2361" t="s">
        <v>27</v>
      </c>
      <c r="E2361">
        <v>0</v>
      </c>
      <c r="F2361" s="8"/>
    </row>
    <row r="2362" spans="1:37" ht="15.75" hidden="1" thickBot="1" x14ac:dyDescent="0.3">
      <c r="A2362" t="s">
        <v>167</v>
      </c>
      <c r="B2362">
        <v>2060</v>
      </c>
      <c r="C2362" t="s">
        <v>14</v>
      </c>
      <c r="D2362" t="s">
        <v>27</v>
      </c>
      <c r="E2362">
        <v>0</v>
      </c>
      <c r="F2362" s="8"/>
      <c r="H2362" s="20" t="s">
        <v>62</v>
      </c>
      <c r="I2362" s="19">
        <f t="shared" ref="I2362" si="574">E2388+E2389+E2390+E2391+E2392+E2393+E2394+E2395+E2409+E2410+E2411+E2412+E2413+E2414+E2415+E2416</f>
        <v>1578.18</v>
      </c>
      <c r="J2362" s="19">
        <f t="shared" ref="J2362:J2366" si="575">I2362/1000</f>
        <v>1.5781800000000001</v>
      </c>
      <c r="K2362" s="18" t="s">
        <v>43</v>
      </c>
    </row>
    <row r="2363" spans="1:37" ht="15.75" hidden="1" thickBot="1" x14ac:dyDescent="0.3">
      <c r="A2363" t="s">
        <v>167</v>
      </c>
      <c r="B2363">
        <v>2060</v>
      </c>
      <c r="C2363" t="s">
        <v>15</v>
      </c>
      <c r="D2363" t="s">
        <v>27</v>
      </c>
      <c r="E2363">
        <v>0</v>
      </c>
      <c r="F2363" s="8"/>
      <c r="H2363" s="5"/>
      <c r="I2363" s="6">
        <f t="shared" ref="I2363" si="576">E2430+E2431+E2432+E2433+E2434+E2435+E2436+E2437</f>
        <v>2965.4700000000007</v>
      </c>
      <c r="J2363" s="6">
        <f t="shared" si="575"/>
        <v>2.9654700000000007</v>
      </c>
      <c r="K2363" s="7" t="s">
        <v>30</v>
      </c>
    </row>
    <row r="2364" spans="1:37" ht="15.75" hidden="1" thickBot="1" x14ac:dyDescent="0.3">
      <c r="A2364" t="s">
        <v>167</v>
      </c>
      <c r="B2364">
        <v>2060</v>
      </c>
      <c r="C2364" t="s">
        <v>16</v>
      </c>
      <c r="D2364" t="s">
        <v>27</v>
      </c>
      <c r="E2364">
        <v>0</v>
      </c>
      <c r="F2364" s="8"/>
      <c r="H2364" s="5"/>
      <c r="I2364" s="6">
        <f t="shared" ref="I2364" si="577">E2451+E2452+E2453+E2454+E2455+E2456+E2457+E2458</f>
        <v>1170.82</v>
      </c>
      <c r="J2364" s="6">
        <f t="shared" si="575"/>
        <v>1.17082</v>
      </c>
      <c r="K2364" s="7" t="s">
        <v>44</v>
      </c>
    </row>
    <row r="2365" spans="1:37" ht="15.75" hidden="1" thickBot="1" x14ac:dyDescent="0.3">
      <c r="A2365" t="s">
        <v>167</v>
      </c>
      <c r="B2365">
        <v>2060</v>
      </c>
      <c r="C2365" t="s">
        <v>17</v>
      </c>
      <c r="D2365" t="s">
        <v>27</v>
      </c>
      <c r="E2365">
        <v>0</v>
      </c>
      <c r="F2365" s="8"/>
      <c r="H2365" s="5"/>
      <c r="I2365" s="6">
        <f t="shared" ref="I2365" si="578">E2472+E2473+E2474+E2475+E2476+E2477+E2478+E2479</f>
        <v>5164.99</v>
      </c>
      <c r="J2365" s="6">
        <f t="shared" si="575"/>
        <v>5.1649899999999995</v>
      </c>
      <c r="K2365" s="7" t="s">
        <v>45</v>
      </c>
    </row>
    <row r="2366" spans="1:37" ht="15.75" hidden="1" thickBot="1" x14ac:dyDescent="0.3">
      <c r="A2366" t="s">
        <v>167</v>
      </c>
      <c r="B2366">
        <v>2060</v>
      </c>
      <c r="C2366" t="s">
        <v>18</v>
      </c>
      <c r="D2366" t="s">
        <v>27</v>
      </c>
      <c r="E2366">
        <v>0</v>
      </c>
      <c r="F2366" s="8"/>
      <c r="H2366" s="9"/>
      <c r="I2366" s="10">
        <f t="shared" ref="I2366" si="579">E2493+E2494+E2495+E2496+E2497+E2498+E2499+E2500</f>
        <v>4068.01</v>
      </c>
      <c r="J2366" s="10">
        <f t="shared" si="575"/>
        <v>4.0680100000000001</v>
      </c>
      <c r="K2366" s="11" t="s">
        <v>46</v>
      </c>
    </row>
    <row r="2367" spans="1:37" ht="15.75" hidden="1" thickBot="1" x14ac:dyDescent="0.3">
      <c r="A2367" t="s">
        <v>167</v>
      </c>
      <c r="B2367">
        <v>2060</v>
      </c>
      <c r="C2367" t="s">
        <v>19</v>
      </c>
      <c r="D2367" t="s">
        <v>27</v>
      </c>
      <c r="E2367">
        <v>0</v>
      </c>
      <c r="F2367" s="8"/>
    </row>
    <row r="2368" spans="1:37" ht="15.75" hidden="1" thickBot="1" x14ac:dyDescent="0.3">
      <c r="A2368" t="s">
        <v>167</v>
      </c>
      <c r="B2368">
        <v>2060</v>
      </c>
      <c r="C2368" t="s">
        <v>20</v>
      </c>
      <c r="D2368" t="s">
        <v>27</v>
      </c>
      <c r="E2368">
        <v>0</v>
      </c>
      <c r="F2368" s="8"/>
    </row>
    <row r="2369" spans="1:11" ht="15.75" hidden="1" thickBot="1" x14ac:dyDescent="0.3">
      <c r="A2369" t="s">
        <v>167</v>
      </c>
      <c r="B2369">
        <v>2060</v>
      </c>
      <c r="C2369" t="s">
        <v>21</v>
      </c>
      <c r="D2369" t="s">
        <v>27</v>
      </c>
      <c r="E2369">
        <v>0</v>
      </c>
      <c r="F2369" s="8"/>
      <c r="H2369" s="20" t="s">
        <v>131</v>
      </c>
      <c r="I2369" s="19">
        <f t="shared" ref="I2369" si="580">SUM(E2379:E2382)+SUM(E2400:E2403)</f>
        <v>58.64</v>
      </c>
      <c r="J2369" s="19">
        <f t="shared" ref="J2369:J2374" si="581">I2369/1000</f>
        <v>5.8639999999999998E-2</v>
      </c>
      <c r="K2369" s="18" t="s">
        <v>43</v>
      </c>
    </row>
    <row r="2370" spans="1:11" ht="15.75" hidden="1" thickBot="1" x14ac:dyDescent="0.3">
      <c r="A2370" t="s">
        <v>167</v>
      </c>
      <c r="B2370">
        <v>2060</v>
      </c>
      <c r="C2370" t="s">
        <v>22</v>
      </c>
      <c r="D2370" t="s">
        <v>27</v>
      </c>
      <c r="E2370">
        <v>0</v>
      </c>
      <c r="F2370" s="8"/>
      <c r="H2370" s="5"/>
      <c r="I2370" s="6">
        <f t="shared" ref="I2370" si="582">SUM(E2421:E2424)</f>
        <v>647.03</v>
      </c>
      <c r="J2370" s="6">
        <f t="shared" si="581"/>
        <v>0.64702999999999999</v>
      </c>
      <c r="K2370" s="7" t="s">
        <v>30</v>
      </c>
    </row>
    <row r="2371" spans="1:11" ht="15.75" hidden="1" thickBot="1" x14ac:dyDescent="0.3">
      <c r="A2371" t="s">
        <v>167</v>
      </c>
      <c r="B2371">
        <v>2060</v>
      </c>
      <c r="C2371" t="s">
        <v>23</v>
      </c>
      <c r="D2371" t="s">
        <v>27</v>
      </c>
      <c r="E2371">
        <v>0</v>
      </c>
      <c r="F2371" s="8"/>
      <c r="H2371" s="5"/>
      <c r="I2371" s="6">
        <f t="shared" ref="I2371" si="583">SUM(E2442:E2445)</f>
        <v>328.8</v>
      </c>
      <c r="J2371" s="6">
        <f t="shared" si="581"/>
        <v>0.32880000000000004</v>
      </c>
      <c r="K2371" s="7" t="s">
        <v>44</v>
      </c>
    </row>
    <row r="2372" spans="1:11" ht="15.75" hidden="1" thickBot="1" x14ac:dyDescent="0.3">
      <c r="A2372" t="s">
        <v>167</v>
      </c>
      <c r="B2372">
        <v>2060</v>
      </c>
      <c r="C2372" t="s">
        <v>24</v>
      </c>
      <c r="D2372" t="s">
        <v>27</v>
      </c>
      <c r="E2372">
        <v>0</v>
      </c>
      <c r="F2372" s="8"/>
      <c r="H2372" s="5"/>
      <c r="I2372" s="6">
        <f t="shared" ref="I2372" si="584">SUM(E2463:E2466)</f>
        <v>6893.63</v>
      </c>
      <c r="J2372" s="6">
        <f t="shared" si="581"/>
        <v>6.8936299999999999</v>
      </c>
      <c r="K2372" s="7" t="s">
        <v>45</v>
      </c>
    </row>
    <row r="2373" spans="1:11" ht="15.75" hidden="1" thickBot="1" x14ac:dyDescent="0.3">
      <c r="A2373" t="s">
        <v>167</v>
      </c>
      <c r="B2373">
        <v>2060</v>
      </c>
      <c r="C2373" t="s">
        <v>25</v>
      </c>
      <c r="D2373" t="s">
        <v>27</v>
      </c>
      <c r="E2373">
        <v>0</v>
      </c>
      <c r="F2373" s="8"/>
      <c r="H2373" s="9"/>
      <c r="I2373" s="10">
        <f t="shared" ref="I2373" si="585">SUM(E2484:E2487)</f>
        <v>7963.48</v>
      </c>
      <c r="J2373" s="10">
        <f t="shared" si="581"/>
        <v>7.9634799999999997</v>
      </c>
      <c r="K2373" s="11" t="s">
        <v>46</v>
      </c>
    </row>
    <row r="2374" spans="1:11" ht="15.75" hidden="1" thickBot="1" x14ac:dyDescent="0.3">
      <c r="A2374" t="s">
        <v>167</v>
      </c>
      <c r="B2374">
        <v>2060</v>
      </c>
      <c r="C2374" t="s">
        <v>26</v>
      </c>
      <c r="D2374" t="s">
        <v>27</v>
      </c>
      <c r="E2374">
        <v>0</v>
      </c>
      <c r="F2374" s="8"/>
      <c r="I2374">
        <f t="shared" ref="I2374" si="586">SUM(E2383:E2395)+SUM(E2404:E2416)+SUM(E2425:E2437)+SUM(E2446:E2458)+SUM(E2467:E2479)+SUM(E2488:E2500)</f>
        <v>35377.14</v>
      </c>
      <c r="J2374" s="6">
        <f t="shared" si="581"/>
        <v>35.377139999999997</v>
      </c>
      <c r="K2374" s="6" t="s">
        <v>132</v>
      </c>
    </row>
    <row r="2375" spans="1:11" ht="15.75" hidden="1" thickBot="1" x14ac:dyDescent="0.3">
      <c r="A2375" t="s">
        <v>167</v>
      </c>
      <c r="B2375">
        <v>2060</v>
      </c>
      <c r="C2375" t="s">
        <v>6</v>
      </c>
      <c r="D2375" t="s">
        <v>28</v>
      </c>
      <c r="E2375">
        <v>0</v>
      </c>
      <c r="F2375" s="8"/>
    </row>
    <row r="2376" spans="1:11" ht="15.75" hidden="1" thickBot="1" x14ac:dyDescent="0.3">
      <c r="A2376" t="s">
        <v>167</v>
      </c>
      <c r="B2376">
        <v>2060</v>
      </c>
      <c r="C2376" t="s">
        <v>7</v>
      </c>
      <c r="D2376" t="s">
        <v>28</v>
      </c>
      <c r="E2376">
        <v>0</v>
      </c>
      <c r="F2376" s="8"/>
    </row>
    <row r="2377" spans="1:11" ht="15.75" hidden="1" thickBot="1" x14ac:dyDescent="0.3">
      <c r="A2377" t="s">
        <v>167</v>
      </c>
      <c r="B2377">
        <v>2060</v>
      </c>
      <c r="C2377" t="s">
        <v>8</v>
      </c>
      <c r="D2377" t="s">
        <v>28</v>
      </c>
      <c r="E2377">
        <v>0</v>
      </c>
      <c r="F2377" s="8"/>
    </row>
    <row r="2378" spans="1:11" ht="15.75" hidden="1" thickBot="1" x14ac:dyDescent="0.3">
      <c r="A2378" t="s">
        <v>167</v>
      </c>
      <c r="B2378">
        <v>2060</v>
      </c>
      <c r="C2378" t="s">
        <v>9</v>
      </c>
      <c r="D2378" t="s">
        <v>28</v>
      </c>
      <c r="E2378">
        <v>2.9</v>
      </c>
      <c r="F2378" s="8"/>
    </row>
    <row r="2379" spans="1:11" ht="15.75" hidden="1" thickBot="1" x14ac:dyDescent="0.3">
      <c r="A2379" t="s">
        <v>167</v>
      </c>
      <c r="B2379">
        <v>2060</v>
      </c>
      <c r="C2379" t="s">
        <v>10</v>
      </c>
      <c r="D2379" t="s">
        <v>28</v>
      </c>
      <c r="E2379">
        <v>3.6</v>
      </c>
      <c r="F2379" s="8"/>
    </row>
    <row r="2380" spans="1:11" ht="15.75" hidden="1" thickBot="1" x14ac:dyDescent="0.3">
      <c r="A2380" t="s">
        <v>167</v>
      </c>
      <c r="B2380">
        <v>2060</v>
      </c>
      <c r="C2380" t="s">
        <v>11</v>
      </c>
      <c r="D2380" t="s">
        <v>28</v>
      </c>
      <c r="E2380">
        <v>2.71</v>
      </c>
      <c r="F2380" s="8"/>
    </row>
    <row r="2381" spans="1:11" ht="15.75" hidden="1" thickBot="1" x14ac:dyDescent="0.3">
      <c r="A2381" t="s">
        <v>167</v>
      </c>
      <c r="B2381">
        <v>2060</v>
      </c>
      <c r="C2381" t="s">
        <v>12</v>
      </c>
      <c r="D2381" t="s">
        <v>28</v>
      </c>
      <c r="E2381">
        <v>4.3899999999999997</v>
      </c>
      <c r="F2381" s="8"/>
    </row>
    <row r="2382" spans="1:11" ht="15.75" hidden="1" thickBot="1" x14ac:dyDescent="0.3">
      <c r="A2382" t="s">
        <v>167</v>
      </c>
      <c r="B2382">
        <v>2060</v>
      </c>
      <c r="C2382" t="s">
        <v>13</v>
      </c>
      <c r="D2382" t="s">
        <v>28</v>
      </c>
      <c r="E2382">
        <v>7.14</v>
      </c>
      <c r="F2382" s="8"/>
    </row>
    <row r="2383" spans="1:11" ht="15.75" hidden="1" thickBot="1" x14ac:dyDescent="0.3">
      <c r="A2383" t="s">
        <v>167</v>
      </c>
      <c r="B2383">
        <v>2060</v>
      </c>
      <c r="C2383" t="s">
        <v>14</v>
      </c>
      <c r="D2383" t="s">
        <v>28</v>
      </c>
      <c r="E2383">
        <v>11.27</v>
      </c>
      <c r="F2383" s="8"/>
    </row>
    <row r="2384" spans="1:11" ht="15.75" hidden="1" thickBot="1" x14ac:dyDescent="0.3">
      <c r="A2384" t="s">
        <v>167</v>
      </c>
      <c r="B2384">
        <v>2060</v>
      </c>
      <c r="C2384" t="s">
        <v>15</v>
      </c>
      <c r="D2384" t="s">
        <v>28</v>
      </c>
      <c r="E2384">
        <v>17.14</v>
      </c>
      <c r="F2384" s="8"/>
    </row>
    <row r="2385" spans="1:6" ht="15.75" hidden="1" thickBot="1" x14ac:dyDescent="0.3">
      <c r="A2385" t="s">
        <v>167</v>
      </c>
      <c r="B2385">
        <v>2060</v>
      </c>
      <c r="C2385" t="s">
        <v>16</v>
      </c>
      <c r="D2385" t="s">
        <v>28</v>
      </c>
      <c r="E2385">
        <v>25.95</v>
      </c>
      <c r="F2385" s="8"/>
    </row>
    <row r="2386" spans="1:6" ht="15.75" hidden="1" thickBot="1" x14ac:dyDescent="0.3">
      <c r="A2386" t="s">
        <v>167</v>
      </c>
      <c r="B2386">
        <v>2060</v>
      </c>
      <c r="C2386" t="s">
        <v>17</v>
      </c>
      <c r="D2386" t="s">
        <v>28</v>
      </c>
      <c r="E2386">
        <v>36.57</v>
      </c>
      <c r="F2386" s="8"/>
    </row>
    <row r="2387" spans="1:6" ht="15.75" hidden="1" thickBot="1" x14ac:dyDescent="0.3">
      <c r="A2387" t="s">
        <v>167</v>
      </c>
      <c r="B2387">
        <v>2060</v>
      </c>
      <c r="C2387" t="s">
        <v>18</v>
      </c>
      <c r="D2387" t="s">
        <v>28</v>
      </c>
      <c r="E2387">
        <v>50.21</v>
      </c>
      <c r="F2387" s="8"/>
    </row>
    <row r="2388" spans="1:6" ht="15.75" hidden="1" thickBot="1" x14ac:dyDescent="0.3">
      <c r="A2388" t="s">
        <v>167</v>
      </c>
      <c r="B2388">
        <v>2060</v>
      </c>
      <c r="C2388" t="s">
        <v>19</v>
      </c>
      <c r="D2388" t="s">
        <v>28</v>
      </c>
      <c r="E2388">
        <v>65.87</v>
      </c>
      <c r="F2388" s="8"/>
    </row>
    <row r="2389" spans="1:6" ht="15.75" hidden="1" thickBot="1" x14ac:dyDescent="0.3">
      <c r="A2389" t="s">
        <v>167</v>
      </c>
      <c r="B2389">
        <v>2060</v>
      </c>
      <c r="C2389" t="s">
        <v>20</v>
      </c>
      <c r="D2389" t="s">
        <v>28</v>
      </c>
      <c r="E2389">
        <v>77.760000000000005</v>
      </c>
      <c r="F2389" s="8"/>
    </row>
    <row r="2390" spans="1:6" ht="15.75" hidden="1" thickBot="1" x14ac:dyDescent="0.3">
      <c r="A2390" t="s">
        <v>167</v>
      </c>
      <c r="B2390">
        <v>2060</v>
      </c>
      <c r="C2390" t="s">
        <v>21</v>
      </c>
      <c r="D2390" t="s">
        <v>28</v>
      </c>
      <c r="E2390">
        <v>84.14</v>
      </c>
      <c r="F2390" s="8"/>
    </row>
    <row r="2391" spans="1:6" ht="15.75" hidden="1" thickBot="1" x14ac:dyDescent="0.3">
      <c r="A2391" t="s">
        <v>167</v>
      </c>
      <c r="B2391">
        <v>2060</v>
      </c>
      <c r="C2391" t="s">
        <v>22</v>
      </c>
      <c r="D2391" t="s">
        <v>28</v>
      </c>
      <c r="E2391">
        <v>80.58</v>
      </c>
      <c r="F2391" s="8"/>
    </row>
    <row r="2392" spans="1:6" ht="15.75" hidden="1" thickBot="1" x14ac:dyDescent="0.3">
      <c r="A2392" t="s">
        <v>167</v>
      </c>
      <c r="B2392">
        <v>2060</v>
      </c>
      <c r="C2392" t="s">
        <v>23</v>
      </c>
      <c r="D2392" t="s">
        <v>28</v>
      </c>
      <c r="E2392">
        <v>55.12</v>
      </c>
      <c r="F2392" s="8"/>
    </row>
    <row r="2393" spans="1:6" ht="15.75" hidden="1" thickBot="1" x14ac:dyDescent="0.3">
      <c r="A2393" t="s">
        <v>167</v>
      </c>
      <c r="B2393">
        <v>2060</v>
      </c>
      <c r="C2393" t="s">
        <v>24</v>
      </c>
      <c r="D2393" t="s">
        <v>28</v>
      </c>
      <c r="E2393">
        <v>37.33</v>
      </c>
      <c r="F2393" s="8"/>
    </row>
    <row r="2394" spans="1:6" ht="15.75" hidden="1" thickBot="1" x14ac:dyDescent="0.3">
      <c r="A2394" t="s">
        <v>167</v>
      </c>
      <c r="B2394">
        <v>2060</v>
      </c>
      <c r="C2394" t="s">
        <v>25</v>
      </c>
      <c r="D2394" t="s">
        <v>28</v>
      </c>
      <c r="E2394">
        <v>17.36</v>
      </c>
      <c r="F2394" s="8"/>
    </row>
    <row r="2395" spans="1:6" ht="15.75" hidden="1" thickBot="1" x14ac:dyDescent="0.3">
      <c r="A2395" t="s">
        <v>167</v>
      </c>
      <c r="B2395">
        <v>2060</v>
      </c>
      <c r="C2395" t="s">
        <v>26</v>
      </c>
      <c r="D2395" t="s">
        <v>28</v>
      </c>
      <c r="E2395">
        <v>7.73</v>
      </c>
      <c r="F2395" s="8"/>
    </row>
    <row r="2396" spans="1:6" ht="15.75" hidden="1" thickBot="1" x14ac:dyDescent="0.3">
      <c r="A2396" t="s">
        <v>167</v>
      </c>
      <c r="B2396">
        <v>2060</v>
      </c>
      <c r="C2396" t="s">
        <v>6</v>
      </c>
      <c r="D2396" t="s">
        <v>29</v>
      </c>
      <c r="E2396">
        <v>0</v>
      </c>
      <c r="F2396" s="8"/>
    </row>
    <row r="2397" spans="1:6" ht="15.75" hidden="1" thickBot="1" x14ac:dyDescent="0.3">
      <c r="A2397" t="s">
        <v>167</v>
      </c>
      <c r="B2397">
        <v>2060</v>
      </c>
      <c r="C2397" t="s">
        <v>7</v>
      </c>
      <c r="D2397" t="s">
        <v>29</v>
      </c>
      <c r="E2397">
        <v>0</v>
      </c>
      <c r="F2397" s="8"/>
    </row>
    <row r="2398" spans="1:6" ht="15.75" hidden="1" thickBot="1" x14ac:dyDescent="0.3">
      <c r="A2398" t="s">
        <v>167</v>
      </c>
      <c r="B2398">
        <v>2060</v>
      </c>
      <c r="C2398" t="s">
        <v>8</v>
      </c>
      <c r="D2398" t="s">
        <v>29</v>
      </c>
      <c r="E2398">
        <v>0</v>
      </c>
      <c r="F2398" s="8"/>
    </row>
    <row r="2399" spans="1:6" ht="15.75" hidden="1" thickBot="1" x14ac:dyDescent="0.3">
      <c r="A2399" t="s">
        <v>167</v>
      </c>
      <c r="B2399">
        <v>2060</v>
      </c>
      <c r="C2399" t="s">
        <v>9</v>
      </c>
      <c r="D2399" t="s">
        <v>29</v>
      </c>
      <c r="E2399">
        <v>11.19</v>
      </c>
      <c r="F2399" s="8"/>
    </row>
    <row r="2400" spans="1:6" ht="15.75" hidden="1" thickBot="1" x14ac:dyDescent="0.3">
      <c r="A2400" t="s">
        <v>167</v>
      </c>
      <c r="B2400">
        <v>2060</v>
      </c>
      <c r="C2400" t="s">
        <v>10</v>
      </c>
      <c r="D2400" t="s">
        <v>29</v>
      </c>
      <c r="E2400">
        <v>6.21</v>
      </c>
      <c r="F2400" s="8"/>
    </row>
    <row r="2401" spans="1:6" ht="15.75" hidden="1" thickBot="1" x14ac:dyDescent="0.3">
      <c r="A2401" t="s">
        <v>167</v>
      </c>
      <c r="B2401">
        <v>2060</v>
      </c>
      <c r="C2401" t="s">
        <v>11</v>
      </c>
      <c r="D2401" t="s">
        <v>29</v>
      </c>
      <c r="E2401">
        <v>6.81</v>
      </c>
      <c r="F2401" s="8"/>
    </row>
    <row r="2402" spans="1:6" ht="15.75" hidden="1" thickBot="1" x14ac:dyDescent="0.3">
      <c r="A2402" t="s">
        <v>167</v>
      </c>
      <c r="B2402">
        <v>2060</v>
      </c>
      <c r="C2402" t="s">
        <v>12</v>
      </c>
      <c r="D2402" t="s">
        <v>29</v>
      </c>
      <c r="E2402">
        <v>10.55</v>
      </c>
      <c r="F2402" s="8"/>
    </row>
    <row r="2403" spans="1:6" ht="15.75" hidden="1" thickBot="1" x14ac:dyDescent="0.3">
      <c r="A2403" t="s">
        <v>167</v>
      </c>
      <c r="B2403">
        <v>2060</v>
      </c>
      <c r="C2403" t="s">
        <v>13</v>
      </c>
      <c r="D2403" t="s">
        <v>29</v>
      </c>
      <c r="E2403">
        <v>17.23</v>
      </c>
      <c r="F2403" s="8"/>
    </row>
    <row r="2404" spans="1:6" ht="15.75" hidden="1" thickBot="1" x14ac:dyDescent="0.3">
      <c r="A2404" t="s">
        <v>167</v>
      </c>
      <c r="B2404">
        <v>2060</v>
      </c>
      <c r="C2404" t="s">
        <v>14</v>
      </c>
      <c r="D2404" t="s">
        <v>29</v>
      </c>
      <c r="E2404">
        <v>27.3</v>
      </c>
      <c r="F2404" s="8"/>
    </row>
    <row r="2405" spans="1:6" ht="15.75" hidden="1" thickBot="1" x14ac:dyDescent="0.3">
      <c r="A2405" t="s">
        <v>167</v>
      </c>
      <c r="B2405">
        <v>2060</v>
      </c>
      <c r="C2405" t="s">
        <v>15</v>
      </c>
      <c r="D2405" t="s">
        <v>29</v>
      </c>
      <c r="E2405">
        <v>41.69</v>
      </c>
      <c r="F2405" s="8"/>
    </row>
    <row r="2406" spans="1:6" ht="15.75" hidden="1" thickBot="1" x14ac:dyDescent="0.3">
      <c r="A2406" t="s">
        <v>167</v>
      </c>
      <c r="B2406">
        <v>2060</v>
      </c>
      <c r="C2406" t="s">
        <v>16</v>
      </c>
      <c r="D2406" t="s">
        <v>29</v>
      </c>
      <c r="E2406">
        <v>63.38</v>
      </c>
      <c r="F2406" s="8"/>
    </row>
    <row r="2407" spans="1:6" ht="15.75" hidden="1" thickBot="1" x14ac:dyDescent="0.3">
      <c r="A2407" t="s">
        <v>167</v>
      </c>
      <c r="B2407">
        <v>2060</v>
      </c>
      <c r="C2407" t="s">
        <v>17</v>
      </c>
      <c r="D2407" t="s">
        <v>29</v>
      </c>
      <c r="E2407">
        <v>89.77</v>
      </c>
      <c r="F2407" s="8"/>
    </row>
    <row r="2408" spans="1:6" ht="15.75" hidden="1" thickBot="1" x14ac:dyDescent="0.3">
      <c r="A2408" t="s">
        <v>167</v>
      </c>
      <c r="B2408">
        <v>2060</v>
      </c>
      <c r="C2408" t="s">
        <v>18</v>
      </c>
      <c r="D2408" t="s">
        <v>29</v>
      </c>
      <c r="E2408">
        <v>124.01</v>
      </c>
      <c r="F2408" s="8"/>
    </row>
    <row r="2409" spans="1:6" ht="15.75" hidden="1" thickBot="1" x14ac:dyDescent="0.3">
      <c r="A2409" t="s">
        <v>167</v>
      </c>
      <c r="B2409">
        <v>2060</v>
      </c>
      <c r="C2409" t="s">
        <v>19</v>
      </c>
      <c r="D2409" t="s">
        <v>29</v>
      </c>
      <c r="E2409">
        <v>163.98</v>
      </c>
      <c r="F2409" s="8"/>
    </row>
    <row r="2410" spans="1:6" ht="15.75" hidden="1" thickBot="1" x14ac:dyDescent="0.3">
      <c r="A2410" t="s">
        <v>167</v>
      </c>
      <c r="B2410">
        <v>2060</v>
      </c>
      <c r="C2410" t="s">
        <v>20</v>
      </c>
      <c r="D2410" t="s">
        <v>29</v>
      </c>
      <c r="E2410">
        <v>195.67</v>
      </c>
      <c r="F2410" s="8"/>
    </row>
    <row r="2411" spans="1:6" ht="15.75" hidden="1" thickBot="1" x14ac:dyDescent="0.3">
      <c r="A2411" t="s">
        <v>167</v>
      </c>
      <c r="B2411">
        <v>2060</v>
      </c>
      <c r="C2411" t="s">
        <v>21</v>
      </c>
      <c r="D2411" t="s">
        <v>29</v>
      </c>
      <c r="E2411">
        <v>214.77</v>
      </c>
      <c r="F2411" s="8"/>
    </row>
    <row r="2412" spans="1:6" ht="15.75" hidden="1" thickBot="1" x14ac:dyDescent="0.3">
      <c r="A2412" t="s">
        <v>167</v>
      </c>
      <c r="B2412">
        <v>2060</v>
      </c>
      <c r="C2412" t="s">
        <v>22</v>
      </c>
      <c r="D2412" t="s">
        <v>29</v>
      </c>
      <c r="E2412">
        <v>209.46</v>
      </c>
      <c r="F2412" s="8"/>
    </row>
    <row r="2413" spans="1:6" ht="15.75" hidden="1" thickBot="1" x14ac:dyDescent="0.3">
      <c r="A2413" t="s">
        <v>167</v>
      </c>
      <c r="B2413">
        <v>2060</v>
      </c>
      <c r="C2413" t="s">
        <v>23</v>
      </c>
      <c r="D2413" t="s">
        <v>29</v>
      </c>
      <c r="E2413">
        <v>178.38</v>
      </c>
      <c r="F2413" s="8"/>
    </row>
    <row r="2414" spans="1:6" ht="15.75" hidden="1" thickBot="1" x14ac:dyDescent="0.3">
      <c r="A2414" t="s">
        <v>167</v>
      </c>
      <c r="B2414">
        <v>2060</v>
      </c>
      <c r="C2414" t="s">
        <v>24</v>
      </c>
      <c r="D2414" t="s">
        <v>29</v>
      </c>
      <c r="E2414">
        <v>116.93</v>
      </c>
      <c r="F2414" s="8"/>
    </row>
    <row r="2415" spans="1:6" ht="15.75" hidden="1" thickBot="1" x14ac:dyDescent="0.3">
      <c r="A2415" t="s">
        <v>167</v>
      </c>
      <c r="B2415">
        <v>2060</v>
      </c>
      <c r="C2415" t="s">
        <v>25</v>
      </c>
      <c r="D2415" t="s">
        <v>29</v>
      </c>
      <c r="E2415">
        <v>51.98</v>
      </c>
      <c r="F2415" s="8"/>
    </row>
    <row r="2416" spans="1:6" ht="15.75" hidden="1" thickBot="1" x14ac:dyDescent="0.3">
      <c r="A2416" t="s">
        <v>167</v>
      </c>
      <c r="B2416">
        <v>2060</v>
      </c>
      <c r="C2416" t="s">
        <v>26</v>
      </c>
      <c r="D2416" t="s">
        <v>29</v>
      </c>
      <c r="E2416">
        <v>21.12</v>
      </c>
      <c r="F2416" s="8"/>
    </row>
    <row r="2417" spans="1:6" ht="15.75" hidden="1" thickBot="1" x14ac:dyDescent="0.3">
      <c r="A2417" t="s">
        <v>167</v>
      </c>
      <c r="B2417">
        <v>2060</v>
      </c>
      <c r="C2417" t="s">
        <v>6</v>
      </c>
      <c r="D2417" t="s">
        <v>30</v>
      </c>
      <c r="E2417">
        <v>0</v>
      </c>
      <c r="F2417" s="8"/>
    </row>
    <row r="2418" spans="1:6" ht="15.75" hidden="1" thickBot="1" x14ac:dyDescent="0.3">
      <c r="A2418" t="s">
        <v>167</v>
      </c>
      <c r="B2418">
        <v>2060</v>
      </c>
      <c r="C2418" t="s">
        <v>7</v>
      </c>
      <c r="D2418" t="s">
        <v>30</v>
      </c>
      <c r="E2418">
        <v>0</v>
      </c>
      <c r="F2418" s="8"/>
    </row>
    <row r="2419" spans="1:6" ht="15.75" hidden="1" thickBot="1" x14ac:dyDescent="0.3">
      <c r="A2419" t="s">
        <v>167</v>
      </c>
      <c r="B2419">
        <v>2060</v>
      </c>
      <c r="C2419" t="s">
        <v>8</v>
      </c>
      <c r="D2419" t="s">
        <v>30</v>
      </c>
      <c r="E2419">
        <v>0</v>
      </c>
      <c r="F2419" s="8"/>
    </row>
    <row r="2420" spans="1:6" ht="15.75" hidden="1" thickBot="1" x14ac:dyDescent="0.3">
      <c r="A2420" t="s">
        <v>167</v>
      </c>
      <c r="B2420">
        <v>2060</v>
      </c>
      <c r="C2420" t="s">
        <v>9</v>
      </c>
      <c r="D2420" t="s">
        <v>30</v>
      </c>
      <c r="E2420">
        <v>427.23</v>
      </c>
      <c r="F2420" s="8"/>
    </row>
    <row r="2421" spans="1:6" ht="15.75" hidden="1" thickBot="1" x14ac:dyDescent="0.3">
      <c r="A2421" t="s">
        <v>167</v>
      </c>
      <c r="B2421">
        <v>2060</v>
      </c>
      <c r="C2421" t="s">
        <v>10</v>
      </c>
      <c r="D2421" t="s">
        <v>30</v>
      </c>
      <c r="E2421">
        <v>105.64</v>
      </c>
      <c r="F2421" s="8"/>
    </row>
    <row r="2422" spans="1:6" ht="15.75" hidden="1" thickBot="1" x14ac:dyDescent="0.3">
      <c r="A2422" t="s">
        <v>167</v>
      </c>
      <c r="B2422">
        <v>2060</v>
      </c>
      <c r="C2422" t="s">
        <v>11</v>
      </c>
      <c r="D2422" t="s">
        <v>30</v>
      </c>
      <c r="E2422">
        <v>144.44999999999999</v>
      </c>
      <c r="F2422" s="8"/>
    </row>
    <row r="2423" spans="1:6" ht="15.75" hidden="1" thickBot="1" x14ac:dyDescent="0.3">
      <c r="A2423" t="s">
        <v>167</v>
      </c>
      <c r="B2423">
        <v>2060</v>
      </c>
      <c r="C2423" t="s">
        <v>12</v>
      </c>
      <c r="D2423" t="s">
        <v>30</v>
      </c>
      <c r="E2423">
        <v>173.38</v>
      </c>
      <c r="F2423" s="8"/>
    </row>
    <row r="2424" spans="1:6" ht="15.75" hidden="1" thickBot="1" x14ac:dyDescent="0.3">
      <c r="A2424" t="s">
        <v>167</v>
      </c>
      <c r="B2424">
        <v>2060</v>
      </c>
      <c r="C2424" t="s">
        <v>13</v>
      </c>
      <c r="D2424" t="s">
        <v>30</v>
      </c>
      <c r="E2424">
        <v>223.56</v>
      </c>
      <c r="F2424" s="8"/>
    </row>
    <row r="2425" spans="1:6" ht="15.75" hidden="1" thickBot="1" x14ac:dyDescent="0.3">
      <c r="A2425" t="s">
        <v>167</v>
      </c>
      <c r="B2425">
        <v>2060</v>
      </c>
      <c r="C2425" t="s">
        <v>14</v>
      </c>
      <c r="D2425" t="s">
        <v>30</v>
      </c>
      <c r="E2425">
        <v>282.05</v>
      </c>
      <c r="F2425" s="8"/>
    </row>
    <row r="2426" spans="1:6" ht="15.75" hidden="1" thickBot="1" x14ac:dyDescent="0.3">
      <c r="A2426" t="s">
        <v>167</v>
      </c>
      <c r="B2426">
        <v>2060</v>
      </c>
      <c r="C2426" t="s">
        <v>15</v>
      </c>
      <c r="D2426" t="s">
        <v>30</v>
      </c>
      <c r="E2426">
        <v>345.45</v>
      </c>
      <c r="F2426" s="8"/>
    </row>
    <row r="2427" spans="1:6" ht="15.75" hidden="1" thickBot="1" x14ac:dyDescent="0.3">
      <c r="A2427" t="s">
        <v>167</v>
      </c>
      <c r="B2427">
        <v>2060</v>
      </c>
      <c r="C2427" t="s">
        <v>16</v>
      </c>
      <c r="D2427" t="s">
        <v>30</v>
      </c>
      <c r="E2427">
        <v>424.43</v>
      </c>
      <c r="F2427" s="8"/>
    </row>
    <row r="2428" spans="1:6" ht="15.75" hidden="1" thickBot="1" x14ac:dyDescent="0.3">
      <c r="A2428" t="s">
        <v>167</v>
      </c>
      <c r="B2428">
        <v>2060</v>
      </c>
      <c r="C2428" t="s">
        <v>17</v>
      </c>
      <c r="D2428" t="s">
        <v>30</v>
      </c>
      <c r="E2428">
        <v>489.13</v>
      </c>
      <c r="F2428" s="8"/>
    </row>
    <row r="2429" spans="1:6" ht="15.75" hidden="1" thickBot="1" x14ac:dyDescent="0.3">
      <c r="A2429" t="s">
        <v>167</v>
      </c>
      <c r="B2429">
        <v>2060</v>
      </c>
      <c r="C2429" t="s">
        <v>18</v>
      </c>
      <c r="D2429" t="s">
        <v>30</v>
      </c>
      <c r="E2429">
        <v>553.41999999999996</v>
      </c>
      <c r="F2429" s="8"/>
    </row>
    <row r="2430" spans="1:6" ht="15.75" hidden="1" thickBot="1" x14ac:dyDescent="0.3">
      <c r="A2430" t="s">
        <v>167</v>
      </c>
      <c r="B2430">
        <v>2060</v>
      </c>
      <c r="C2430" t="s">
        <v>19</v>
      </c>
      <c r="D2430" t="s">
        <v>30</v>
      </c>
      <c r="E2430">
        <v>603.33000000000004</v>
      </c>
      <c r="F2430" s="8"/>
    </row>
    <row r="2431" spans="1:6" ht="15.75" hidden="1" thickBot="1" x14ac:dyDescent="0.3">
      <c r="A2431" t="s">
        <v>167</v>
      </c>
      <c r="B2431">
        <v>2060</v>
      </c>
      <c r="C2431" t="s">
        <v>20</v>
      </c>
      <c r="D2431" t="s">
        <v>30</v>
      </c>
      <c r="E2431">
        <v>597.58000000000004</v>
      </c>
      <c r="F2431" s="8"/>
    </row>
    <row r="2432" spans="1:6" ht="15.75" hidden="1" thickBot="1" x14ac:dyDescent="0.3">
      <c r="A2432" t="s">
        <v>167</v>
      </c>
      <c r="B2432">
        <v>2060</v>
      </c>
      <c r="C2432" t="s">
        <v>21</v>
      </c>
      <c r="D2432" t="s">
        <v>30</v>
      </c>
      <c r="E2432">
        <v>548.04999999999995</v>
      </c>
      <c r="F2432" s="8"/>
    </row>
    <row r="2433" spans="1:6" ht="15.75" hidden="1" thickBot="1" x14ac:dyDescent="0.3">
      <c r="A2433" t="s">
        <v>167</v>
      </c>
      <c r="B2433">
        <v>2060</v>
      </c>
      <c r="C2433" t="s">
        <v>22</v>
      </c>
      <c r="D2433" t="s">
        <v>30</v>
      </c>
      <c r="E2433">
        <v>449.55</v>
      </c>
      <c r="F2433" s="8"/>
    </row>
    <row r="2434" spans="1:6" ht="15.75" hidden="1" thickBot="1" x14ac:dyDescent="0.3">
      <c r="A2434" t="s">
        <v>167</v>
      </c>
      <c r="B2434">
        <v>2060</v>
      </c>
      <c r="C2434" t="s">
        <v>23</v>
      </c>
      <c r="D2434" t="s">
        <v>30</v>
      </c>
      <c r="E2434">
        <v>380.42</v>
      </c>
      <c r="F2434" s="8"/>
    </row>
    <row r="2435" spans="1:6" ht="15.75" hidden="1" thickBot="1" x14ac:dyDescent="0.3">
      <c r="A2435" t="s">
        <v>167</v>
      </c>
      <c r="B2435">
        <v>2060</v>
      </c>
      <c r="C2435" t="s">
        <v>24</v>
      </c>
      <c r="D2435" t="s">
        <v>30</v>
      </c>
      <c r="E2435">
        <v>248.82</v>
      </c>
      <c r="F2435" s="8"/>
    </row>
    <row r="2436" spans="1:6" ht="15.75" hidden="1" thickBot="1" x14ac:dyDescent="0.3">
      <c r="A2436" t="s">
        <v>167</v>
      </c>
      <c r="B2436">
        <v>2060</v>
      </c>
      <c r="C2436" t="s">
        <v>25</v>
      </c>
      <c r="D2436" t="s">
        <v>30</v>
      </c>
      <c r="E2436">
        <v>104.38</v>
      </c>
      <c r="F2436" s="8"/>
    </row>
    <row r="2437" spans="1:6" ht="15.75" hidden="1" thickBot="1" x14ac:dyDescent="0.3">
      <c r="A2437" t="s">
        <v>167</v>
      </c>
      <c r="B2437">
        <v>2060</v>
      </c>
      <c r="C2437" t="s">
        <v>26</v>
      </c>
      <c r="D2437" t="s">
        <v>30</v>
      </c>
      <c r="E2437">
        <v>33.340000000000003</v>
      </c>
      <c r="F2437" s="8"/>
    </row>
    <row r="2438" spans="1:6" ht="15.75" hidden="1" thickBot="1" x14ac:dyDescent="0.3">
      <c r="A2438" t="s">
        <v>167</v>
      </c>
      <c r="B2438">
        <v>2060</v>
      </c>
      <c r="C2438" t="s">
        <v>6</v>
      </c>
      <c r="D2438" t="s">
        <v>31</v>
      </c>
      <c r="E2438">
        <v>0</v>
      </c>
      <c r="F2438" s="8"/>
    </row>
    <row r="2439" spans="1:6" ht="15.75" hidden="1" thickBot="1" x14ac:dyDescent="0.3">
      <c r="A2439" t="s">
        <v>167</v>
      </c>
      <c r="B2439">
        <v>2060</v>
      </c>
      <c r="C2439" t="s">
        <v>7</v>
      </c>
      <c r="D2439" t="s">
        <v>31</v>
      </c>
      <c r="E2439">
        <v>0</v>
      </c>
      <c r="F2439" s="8"/>
    </row>
    <row r="2440" spans="1:6" ht="15.75" hidden="1" thickBot="1" x14ac:dyDescent="0.3">
      <c r="A2440" t="s">
        <v>167</v>
      </c>
      <c r="B2440">
        <v>2060</v>
      </c>
      <c r="C2440" t="s">
        <v>8</v>
      </c>
      <c r="D2440" t="s">
        <v>31</v>
      </c>
      <c r="E2440">
        <v>0</v>
      </c>
      <c r="F2440" s="8"/>
    </row>
    <row r="2441" spans="1:6" ht="15.75" hidden="1" thickBot="1" x14ac:dyDescent="0.3">
      <c r="A2441" t="s">
        <v>167</v>
      </c>
      <c r="B2441">
        <v>2060</v>
      </c>
      <c r="C2441" t="s">
        <v>9</v>
      </c>
      <c r="D2441" t="s">
        <v>31</v>
      </c>
      <c r="E2441">
        <v>1125.27</v>
      </c>
      <c r="F2441" s="8"/>
    </row>
    <row r="2442" spans="1:6" ht="15.75" hidden="1" thickBot="1" x14ac:dyDescent="0.3">
      <c r="A2442" t="s">
        <v>167</v>
      </c>
      <c r="B2442">
        <v>2060</v>
      </c>
      <c r="C2442" t="s">
        <v>10</v>
      </c>
      <c r="D2442" t="s">
        <v>31</v>
      </c>
      <c r="E2442">
        <v>123.53</v>
      </c>
      <c r="F2442" s="8"/>
    </row>
    <row r="2443" spans="1:6" ht="15.75" hidden="1" thickBot="1" x14ac:dyDescent="0.3">
      <c r="A2443" t="s">
        <v>167</v>
      </c>
      <c r="B2443">
        <v>2060</v>
      </c>
      <c r="C2443" t="s">
        <v>11</v>
      </c>
      <c r="D2443" t="s">
        <v>31</v>
      </c>
      <c r="E2443">
        <v>40.83</v>
      </c>
      <c r="F2443" s="8"/>
    </row>
    <row r="2444" spans="1:6" ht="15.75" hidden="1" thickBot="1" x14ac:dyDescent="0.3">
      <c r="A2444" t="s">
        <v>167</v>
      </c>
      <c r="B2444">
        <v>2060</v>
      </c>
      <c r="C2444" t="s">
        <v>12</v>
      </c>
      <c r="D2444" t="s">
        <v>31</v>
      </c>
      <c r="E2444">
        <v>71.67</v>
      </c>
      <c r="F2444" s="8"/>
    </row>
    <row r="2445" spans="1:6" ht="15.75" hidden="1" thickBot="1" x14ac:dyDescent="0.3">
      <c r="A2445" t="s">
        <v>167</v>
      </c>
      <c r="B2445">
        <v>2060</v>
      </c>
      <c r="C2445" t="s">
        <v>13</v>
      </c>
      <c r="D2445" t="s">
        <v>31</v>
      </c>
      <c r="E2445">
        <v>92.77</v>
      </c>
      <c r="F2445" s="8"/>
    </row>
    <row r="2446" spans="1:6" ht="15.75" hidden="1" thickBot="1" x14ac:dyDescent="0.3">
      <c r="A2446" t="s">
        <v>167</v>
      </c>
      <c r="B2446">
        <v>2060</v>
      </c>
      <c r="C2446" t="s">
        <v>14</v>
      </c>
      <c r="D2446" t="s">
        <v>31</v>
      </c>
      <c r="E2446">
        <v>117.52</v>
      </c>
      <c r="F2446" s="8"/>
    </row>
    <row r="2447" spans="1:6" ht="15.75" hidden="1" thickBot="1" x14ac:dyDescent="0.3">
      <c r="A2447" t="s">
        <v>167</v>
      </c>
      <c r="B2447">
        <v>2060</v>
      </c>
      <c r="C2447" t="s">
        <v>15</v>
      </c>
      <c r="D2447" t="s">
        <v>31</v>
      </c>
      <c r="E2447">
        <v>144.55000000000001</v>
      </c>
      <c r="F2447" s="8"/>
    </row>
    <row r="2448" spans="1:6" ht="15.75" hidden="1" thickBot="1" x14ac:dyDescent="0.3">
      <c r="A2448" t="s">
        <v>167</v>
      </c>
      <c r="B2448">
        <v>2060</v>
      </c>
      <c r="C2448" t="s">
        <v>16</v>
      </c>
      <c r="D2448" t="s">
        <v>31</v>
      </c>
      <c r="E2448">
        <v>178.48</v>
      </c>
      <c r="F2448" s="8"/>
    </row>
    <row r="2449" spans="1:6" ht="15.75" hidden="1" thickBot="1" x14ac:dyDescent="0.3">
      <c r="A2449" t="s">
        <v>167</v>
      </c>
      <c r="B2449">
        <v>2060</v>
      </c>
      <c r="C2449" t="s">
        <v>17</v>
      </c>
      <c r="D2449" t="s">
        <v>31</v>
      </c>
      <c r="E2449">
        <v>206.89</v>
      </c>
      <c r="F2449" s="8"/>
    </row>
    <row r="2450" spans="1:6" ht="15.75" hidden="1" thickBot="1" x14ac:dyDescent="0.3">
      <c r="A2450" t="s">
        <v>167</v>
      </c>
      <c r="B2450">
        <v>2060</v>
      </c>
      <c r="C2450" t="s">
        <v>18</v>
      </c>
      <c r="D2450" t="s">
        <v>31</v>
      </c>
      <c r="E2450">
        <v>235.89</v>
      </c>
      <c r="F2450" s="8"/>
    </row>
    <row r="2451" spans="1:6" ht="15.75" hidden="1" thickBot="1" x14ac:dyDescent="0.3">
      <c r="A2451" t="s">
        <v>167</v>
      </c>
      <c r="B2451">
        <v>2060</v>
      </c>
      <c r="C2451" t="s">
        <v>19</v>
      </c>
      <c r="D2451" t="s">
        <v>31</v>
      </c>
      <c r="E2451">
        <v>259.94</v>
      </c>
      <c r="F2451" s="8"/>
    </row>
    <row r="2452" spans="1:6" ht="15.75" hidden="1" thickBot="1" x14ac:dyDescent="0.3">
      <c r="A2452" t="s">
        <v>167</v>
      </c>
      <c r="B2452">
        <v>2060</v>
      </c>
      <c r="C2452" t="s">
        <v>20</v>
      </c>
      <c r="D2452" t="s">
        <v>31</v>
      </c>
      <c r="E2452">
        <v>261.52999999999997</v>
      </c>
      <c r="F2452" s="8"/>
    </row>
    <row r="2453" spans="1:6" ht="15.75" hidden="1" thickBot="1" x14ac:dyDescent="0.3">
      <c r="A2453" t="s">
        <v>167</v>
      </c>
      <c r="B2453">
        <v>2060</v>
      </c>
      <c r="C2453" t="s">
        <v>21</v>
      </c>
      <c r="D2453" t="s">
        <v>31</v>
      </c>
      <c r="E2453">
        <v>245.28</v>
      </c>
      <c r="F2453" s="8"/>
    </row>
    <row r="2454" spans="1:6" ht="15.75" hidden="1" thickBot="1" x14ac:dyDescent="0.3">
      <c r="A2454" t="s">
        <v>167</v>
      </c>
      <c r="B2454">
        <v>2060</v>
      </c>
      <c r="C2454" t="s">
        <v>22</v>
      </c>
      <c r="D2454" t="s">
        <v>31</v>
      </c>
      <c r="E2454">
        <v>207.37</v>
      </c>
      <c r="F2454" s="8"/>
    </row>
    <row r="2455" spans="1:6" ht="15.75" hidden="1" thickBot="1" x14ac:dyDescent="0.3">
      <c r="A2455" t="s">
        <v>167</v>
      </c>
      <c r="B2455">
        <v>2060</v>
      </c>
      <c r="C2455" t="s">
        <v>23</v>
      </c>
      <c r="D2455" t="s">
        <v>31</v>
      </c>
      <c r="E2455">
        <v>95.87</v>
      </c>
      <c r="F2455" s="8"/>
    </row>
    <row r="2456" spans="1:6" ht="15.75" hidden="1" thickBot="1" x14ac:dyDescent="0.3">
      <c r="A2456" t="s">
        <v>167</v>
      </c>
      <c r="B2456">
        <v>2060</v>
      </c>
      <c r="C2456" t="s">
        <v>24</v>
      </c>
      <c r="D2456" t="s">
        <v>31</v>
      </c>
      <c r="E2456">
        <v>62.83</v>
      </c>
      <c r="F2456" s="8"/>
    </row>
    <row r="2457" spans="1:6" ht="15.75" hidden="1" thickBot="1" x14ac:dyDescent="0.3">
      <c r="A2457" t="s">
        <v>167</v>
      </c>
      <c r="B2457">
        <v>2060</v>
      </c>
      <c r="C2457" t="s">
        <v>25</v>
      </c>
      <c r="D2457" t="s">
        <v>31</v>
      </c>
      <c r="E2457">
        <v>29.14</v>
      </c>
      <c r="F2457" s="8"/>
    </row>
    <row r="2458" spans="1:6" ht="15.75" hidden="1" thickBot="1" x14ac:dyDescent="0.3">
      <c r="A2458" t="s">
        <v>167</v>
      </c>
      <c r="B2458">
        <v>2060</v>
      </c>
      <c r="C2458" t="s">
        <v>26</v>
      </c>
      <c r="D2458" t="s">
        <v>31</v>
      </c>
      <c r="E2458">
        <v>8.86</v>
      </c>
      <c r="F2458" s="8"/>
    </row>
    <row r="2459" spans="1:6" ht="15.75" hidden="1" thickBot="1" x14ac:dyDescent="0.3">
      <c r="A2459" t="s">
        <v>167</v>
      </c>
      <c r="B2459">
        <v>2060</v>
      </c>
      <c r="C2459" t="s">
        <v>6</v>
      </c>
      <c r="D2459" t="s">
        <v>32</v>
      </c>
      <c r="E2459">
        <v>0</v>
      </c>
      <c r="F2459" s="8"/>
    </row>
    <row r="2460" spans="1:6" ht="15.75" hidden="1" thickBot="1" x14ac:dyDescent="0.3">
      <c r="A2460" t="s">
        <v>167</v>
      </c>
      <c r="B2460">
        <v>2060</v>
      </c>
      <c r="C2460" t="s">
        <v>7</v>
      </c>
      <c r="D2460" t="s">
        <v>32</v>
      </c>
      <c r="E2460">
        <v>0</v>
      </c>
      <c r="F2460" s="8"/>
    </row>
    <row r="2461" spans="1:6" ht="15.75" hidden="1" thickBot="1" x14ac:dyDescent="0.3">
      <c r="A2461" t="s">
        <v>167</v>
      </c>
      <c r="B2461">
        <v>2060</v>
      </c>
      <c r="C2461" t="s">
        <v>8</v>
      </c>
      <c r="D2461" t="s">
        <v>32</v>
      </c>
      <c r="E2461">
        <v>0</v>
      </c>
      <c r="F2461" s="8"/>
    </row>
    <row r="2462" spans="1:6" ht="15.75" hidden="1" thickBot="1" x14ac:dyDescent="0.3">
      <c r="A2462" t="s">
        <v>167</v>
      </c>
      <c r="B2462">
        <v>2060</v>
      </c>
      <c r="C2462" t="s">
        <v>9</v>
      </c>
      <c r="D2462" t="s">
        <v>32</v>
      </c>
      <c r="E2462">
        <v>1956.07</v>
      </c>
      <c r="F2462" s="8"/>
    </row>
    <row r="2463" spans="1:6" ht="15.75" hidden="1" thickBot="1" x14ac:dyDescent="0.3">
      <c r="A2463" t="s">
        <v>167</v>
      </c>
      <c r="B2463">
        <v>2060</v>
      </c>
      <c r="C2463" t="s">
        <v>10</v>
      </c>
      <c r="D2463" t="s">
        <v>32</v>
      </c>
      <c r="E2463">
        <v>1924.31</v>
      </c>
      <c r="F2463" s="8"/>
    </row>
    <row r="2464" spans="1:6" ht="15.75" hidden="1" thickBot="1" x14ac:dyDescent="0.3">
      <c r="A2464" t="s">
        <v>167</v>
      </c>
      <c r="B2464">
        <v>2060</v>
      </c>
      <c r="C2464" t="s">
        <v>11</v>
      </c>
      <c r="D2464" t="s">
        <v>32</v>
      </c>
      <c r="E2464">
        <v>1586.86</v>
      </c>
      <c r="F2464" s="8"/>
    </row>
    <row r="2465" spans="1:6" ht="15.75" hidden="1" thickBot="1" x14ac:dyDescent="0.3">
      <c r="A2465" t="s">
        <v>167</v>
      </c>
      <c r="B2465">
        <v>2060</v>
      </c>
      <c r="C2465" t="s">
        <v>12</v>
      </c>
      <c r="D2465" t="s">
        <v>32</v>
      </c>
      <c r="E2465">
        <v>1656.93</v>
      </c>
      <c r="F2465" s="8"/>
    </row>
    <row r="2466" spans="1:6" ht="15.75" hidden="1" thickBot="1" x14ac:dyDescent="0.3">
      <c r="A2466" t="s">
        <v>167</v>
      </c>
      <c r="B2466">
        <v>2060</v>
      </c>
      <c r="C2466" t="s">
        <v>13</v>
      </c>
      <c r="D2466" t="s">
        <v>32</v>
      </c>
      <c r="E2466">
        <v>1725.53</v>
      </c>
      <c r="F2466" s="8"/>
    </row>
    <row r="2467" spans="1:6" ht="15.75" hidden="1" thickBot="1" x14ac:dyDescent="0.3">
      <c r="A2467" t="s">
        <v>167</v>
      </c>
      <c r="B2467">
        <v>2060</v>
      </c>
      <c r="C2467" t="s">
        <v>14</v>
      </c>
      <c r="D2467" t="s">
        <v>32</v>
      </c>
      <c r="E2467">
        <v>1769.62</v>
      </c>
      <c r="F2467" s="8"/>
    </row>
    <row r="2468" spans="1:6" ht="15.75" hidden="1" thickBot="1" x14ac:dyDescent="0.3">
      <c r="A2468" t="s">
        <v>167</v>
      </c>
      <c r="B2468">
        <v>2060</v>
      </c>
      <c r="C2468" t="s">
        <v>15</v>
      </c>
      <c r="D2468" t="s">
        <v>32</v>
      </c>
      <c r="E2468">
        <v>1772.36</v>
      </c>
      <c r="F2468" s="8"/>
    </row>
    <row r="2469" spans="1:6" ht="15.75" hidden="1" thickBot="1" x14ac:dyDescent="0.3">
      <c r="A2469" t="s">
        <v>167</v>
      </c>
      <c r="B2469">
        <v>2060</v>
      </c>
      <c r="C2469" t="s">
        <v>16</v>
      </c>
      <c r="D2469" t="s">
        <v>32</v>
      </c>
      <c r="E2469">
        <v>1792.69</v>
      </c>
      <c r="F2469" s="8"/>
    </row>
    <row r="2470" spans="1:6" ht="15.75" hidden="1" thickBot="1" x14ac:dyDescent="0.3">
      <c r="A2470" t="s">
        <v>167</v>
      </c>
      <c r="B2470">
        <v>2060</v>
      </c>
      <c r="C2470" t="s">
        <v>17</v>
      </c>
      <c r="D2470" t="s">
        <v>32</v>
      </c>
      <c r="E2470">
        <v>1712.48</v>
      </c>
      <c r="F2470" s="8"/>
    </row>
    <row r="2471" spans="1:6" ht="15.75" hidden="1" thickBot="1" x14ac:dyDescent="0.3">
      <c r="A2471" t="s">
        <v>167</v>
      </c>
      <c r="B2471">
        <v>2060</v>
      </c>
      <c r="C2471" t="s">
        <v>18</v>
      </c>
      <c r="D2471" t="s">
        <v>32</v>
      </c>
      <c r="E2471">
        <v>1618.46</v>
      </c>
      <c r="F2471" s="8"/>
    </row>
    <row r="2472" spans="1:6" ht="15.75" hidden="1" thickBot="1" x14ac:dyDescent="0.3">
      <c r="A2472" t="s">
        <v>167</v>
      </c>
      <c r="B2472">
        <v>2060</v>
      </c>
      <c r="C2472" t="s">
        <v>19</v>
      </c>
      <c r="D2472" t="s">
        <v>32</v>
      </c>
      <c r="E2472">
        <v>1487.26</v>
      </c>
      <c r="F2472" s="8"/>
    </row>
    <row r="2473" spans="1:6" ht="15.75" hidden="1" thickBot="1" x14ac:dyDescent="0.3">
      <c r="A2473" t="s">
        <v>167</v>
      </c>
      <c r="B2473">
        <v>2060</v>
      </c>
      <c r="C2473" t="s">
        <v>20</v>
      </c>
      <c r="D2473" t="s">
        <v>32</v>
      </c>
      <c r="E2473">
        <v>1255.81</v>
      </c>
      <c r="F2473" s="8"/>
    </row>
    <row r="2474" spans="1:6" ht="15.75" hidden="1" thickBot="1" x14ac:dyDescent="0.3">
      <c r="A2474" t="s">
        <v>167</v>
      </c>
      <c r="B2474">
        <v>2060</v>
      </c>
      <c r="C2474" t="s">
        <v>21</v>
      </c>
      <c r="D2474" t="s">
        <v>32</v>
      </c>
      <c r="E2474">
        <v>994.73</v>
      </c>
      <c r="F2474" s="8"/>
    </row>
    <row r="2475" spans="1:6" ht="15.75" hidden="1" thickBot="1" x14ac:dyDescent="0.3">
      <c r="A2475" t="s">
        <v>167</v>
      </c>
      <c r="B2475">
        <v>2060</v>
      </c>
      <c r="C2475" t="s">
        <v>22</v>
      </c>
      <c r="D2475" t="s">
        <v>32</v>
      </c>
      <c r="E2475">
        <v>714.51</v>
      </c>
      <c r="F2475" s="8"/>
    </row>
    <row r="2476" spans="1:6" ht="15.75" hidden="1" thickBot="1" x14ac:dyDescent="0.3">
      <c r="A2476" t="s">
        <v>167</v>
      </c>
      <c r="B2476">
        <v>2060</v>
      </c>
      <c r="C2476" t="s">
        <v>23</v>
      </c>
      <c r="D2476" t="s">
        <v>32</v>
      </c>
      <c r="E2476">
        <v>395.14</v>
      </c>
      <c r="F2476" s="8"/>
    </row>
    <row r="2477" spans="1:6" ht="15.75" hidden="1" thickBot="1" x14ac:dyDescent="0.3">
      <c r="A2477" t="s">
        <v>167</v>
      </c>
      <c r="B2477">
        <v>2060</v>
      </c>
      <c r="C2477" t="s">
        <v>24</v>
      </c>
      <c r="D2477" t="s">
        <v>32</v>
      </c>
      <c r="E2477">
        <v>217.4</v>
      </c>
      <c r="F2477" s="8"/>
    </row>
    <row r="2478" spans="1:6" ht="15.75" hidden="1" thickBot="1" x14ac:dyDescent="0.3">
      <c r="A2478" t="s">
        <v>167</v>
      </c>
      <c r="B2478">
        <v>2060</v>
      </c>
      <c r="C2478" t="s">
        <v>25</v>
      </c>
      <c r="D2478" t="s">
        <v>32</v>
      </c>
      <c r="E2478">
        <v>78.89</v>
      </c>
      <c r="F2478" s="8"/>
    </row>
    <row r="2479" spans="1:6" ht="15.75" hidden="1" thickBot="1" x14ac:dyDescent="0.3">
      <c r="A2479" t="s">
        <v>167</v>
      </c>
      <c r="B2479">
        <v>2060</v>
      </c>
      <c r="C2479" t="s">
        <v>26</v>
      </c>
      <c r="D2479" t="s">
        <v>32</v>
      </c>
      <c r="E2479">
        <v>21.25</v>
      </c>
      <c r="F2479" s="8"/>
    </row>
    <row r="2480" spans="1:6" ht="15.75" hidden="1" thickBot="1" x14ac:dyDescent="0.3">
      <c r="A2480" t="s">
        <v>167</v>
      </c>
      <c r="B2480">
        <v>2060</v>
      </c>
      <c r="C2480" t="s">
        <v>6</v>
      </c>
      <c r="D2480" t="s">
        <v>33</v>
      </c>
      <c r="E2480">
        <v>0</v>
      </c>
      <c r="F2480" s="8"/>
    </row>
    <row r="2481" spans="1:6" ht="15.75" hidden="1" thickBot="1" x14ac:dyDescent="0.3">
      <c r="A2481" t="s">
        <v>167</v>
      </c>
      <c r="B2481">
        <v>2060</v>
      </c>
      <c r="C2481" t="s">
        <v>7</v>
      </c>
      <c r="D2481" t="s">
        <v>33</v>
      </c>
      <c r="E2481">
        <v>0</v>
      </c>
      <c r="F2481" s="8"/>
    </row>
    <row r="2482" spans="1:6" ht="15.75" hidden="1" thickBot="1" x14ac:dyDescent="0.3">
      <c r="A2482" t="s">
        <v>167</v>
      </c>
      <c r="B2482">
        <v>2060</v>
      </c>
      <c r="C2482" t="s">
        <v>8</v>
      </c>
      <c r="D2482" t="s">
        <v>33</v>
      </c>
      <c r="E2482">
        <v>0</v>
      </c>
      <c r="F2482" s="8"/>
    </row>
    <row r="2483" spans="1:6" ht="15.75" hidden="1" thickBot="1" x14ac:dyDescent="0.3">
      <c r="A2483" t="s">
        <v>167</v>
      </c>
      <c r="B2483">
        <v>2060</v>
      </c>
      <c r="C2483" t="s">
        <v>9</v>
      </c>
      <c r="D2483" t="s">
        <v>33</v>
      </c>
      <c r="E2483">
        <v>287.61</v>
      </c>
      <c r="F2483" s="8"/>
    </row>
    <row r="2484" spans="1:6" ht="15.75" hidden="1" thickBot="1" x14ac:dyDescent="0.3">
      <c r="A2484" t="s">
        <v>167</v>
      </c>
      <c r="B2484">
        <v>2060</v>
      </c>
      <c r="C2484" t="s">
        <v>10</v>
      </c>
      <c r="D2484" t="s">
        <v>33</v>
      </c>
      <c r="E2484">
        <v>1702.79</v>
      </c>
      <c r="F2484" s="8"/>
    </row>
    <row r="2485" spans="1:6" ht="15.75" hidden="1" thickBot="1" x14ac:dyDescent="0.3">
      <c r="A2485" t="s">
        <v>167</v>
      </c>
      <c r="B2485">
        <v>2060</v>
      </c>
      <c r="C2485" t="s">
        <v>11</v>
      </c>
      <c r="D2485" t="s">
        <v>33</v>
      </c>
      <c r="E2485">
        <v>2137.12</v>
      </c>
      <c r="F2485" s="8"/>
    </row>
    <row r="2486" spans="1:6" ht="15.75" hidden="1" thickBot="1" x14ac:dyDescent="0.3">
      <c r="A2486" t="s">
        <v>167</v>
      </c>
      <c r="B2486">
        <v>2060</v>
      </c>
      <c r="C2486" t="s">
        <v>12</v>
      </c>
      <c r="D2486" t="s">
        <v>33</v>
      </c>
      <c r="E2486">
        <v>2100.25</v>
      </c>
      <c r="F2486" s="8"/>
    </row>
    <row r="2487" spans="1:6" ht="15.75" hidden="1" thickBot="1" x14ac:dyDescent="0.3">
      <c r="A2487" t="s">
        <v>167</v>
      </c>
      <c r="B2487">
        <v>2060</v>
      </c>
      <c r="C2487" t="s">
        <v>13</v>
      </c>
      <c r="D2487" t="s">
        <v>33</v>
      </c>
      <c r="E2487">
        <v>2023.32</v>
      </c>
      <c r="F2487" s="8"/>
    </row>
    <row r="2488" spans="1:6" ht="15.75" hidden="1" thickBot="1" x14ac:dyDescent="0.3">
      <c r="A2488" t="s">
        <v>167</v>
      </c>
      <c r="B2488">
        <v>2060</v>
      </c>
      <c r="C2488" t="s">
        <v>14</v>
      </c>
      <c r="D2488" t="s">
        <v>33</v>
      </c>
      <c r="E2488">
        <v>1924.07</v>
      </c>
      <c r="F2488" s="8"/>
    </row>
    <row r="2489" spans="1:6" ht="15.75" hidden="1" thickBot="1" x14ac:dyDescent="0.3">
      <c r="A2489" t="s">
        <v>167</v>
      </c>
      <c r="B2489">
        <v>2060</v>
      </c>
      <c r="C2489" t="s">
        <v>15</v>
      </c>
      <c r="D2489" t="s">
        <v>33</v>
      </c>
      <c r="E2489">
        <v>1793.85</v>
      </c>
      <c r="F2489" s="8"/>
    </row>
    <row r="2490" spans="1:6" ht="15.75" hidden="1" thickBot="1" x14ac:dyDescent="0.3">
      <c r="A2490" t="s">
        <v>167</v>
      </c>
      <c r="B2490">
        <v>2060</v>
      </c>
      <c r="C2490" t="s">
        <v>16</v>
      </c>
      <c r="D2490" t="s">
        <v>33</v>
      </c>
      <c r="E2490">
        <v>1696.17</v>
      </c>
      <c r="F2490" s="8"/>
    </row>
    <row r="2491" spans="1:6" ht="15.75" hidden="1" thickBot="1" x14ac:dyDescent="0.3">
      <c r="A2491" t="s">
        <v>167</v>
      </c>
      <c r="B2491">
        <v>2060</v>
      </c>
      <c r="C2491" t="s">
        <v>17</v>
      </c>
      <c r="D2491" t="s">
        <v>33</v>
      </c>
      <c r="E2491">
        <v>1522.85</v>
      </c>
      <c r="F2491" s="8"/>
    </row>
    <row r="2492" spans="1:6" ht="15.75" hidden="1" thickBot="1" x14ac:dyDescent="0.3">
      <c r="A2492" t="s">
        <v>167</v>
      </c>
      <c r="B2492">
        <v>2060</v>
      </c>
      <c r="C2492" t="s">
        <v>18</v>
      </c>
      <c r="D2492" t="s">
        <v>33</v>
      </c>
      <c r="E2492">
        <v>1362.02</v>
      </c>
      <c r="F2492" s="8"/>
    </row>
    <row r="2493" spans="1:6" ht="15.75" hidden="1" thickBot="1" x14ac:dyDescent="0.3">
      <c r="A2493" t="s">
        <v>167</v>
      </c>
      <c r="B2493">
        <v>2060</v>
      </c>
      <c r="C2493" t="s">
        <v>19</v>
      </c>
      <c r="D2493" t="s">
        <v>33</v>
      </c>
      <c r="E2493">
        <v>1194.45</v>
      </c>
      <c r="F2493" s="8"/>
    </row>
    <row r="2494" spans="1:6" ht="15.75" hidden="1" thickBot="1" x14ac:dyDescent="0.3">
      <c r="A2494" t="s">
        <v>167</v>
      </c>
      <c r="B2494">
        <v>2060</v>
      </c>
      <c r="C2494" t="s">
        <v>20</v>
      </c>
      <c r="D2494" t="s">
        <v>33</v>
      </c>
      <c r="E2494">
        <v>972.74</v>
      </c>
      <c r="F2494" s="8"/>
    </row>
    <row r="2495" spans="1:6" ht="15.75" hidden="1" thickBot="1" x14ac:dyDescent="0.3">
      <c r="A2495" t="s">
        <v>167</v>
      </c>
      <c r="B2495">
        <v>2060</v>
      </c>
      <c r="C2495" t="s">
        <v>21</v>
      </c>
      <c r="D2495" t="s">
        <v>33</v>
      </c>
      <c r="E2495">
        <v>752.33</v>
      </c>
      <c r="F2495" s="8"/>
    </row>
    <row r="2496" spans="1:6" ht="15.75" hidden="1" thickBot="1" x14ac:dyDescent="0.3">
      <c r="A2496" t="s">
        <v>167</v>
      </c>
      <c r="B2496">
        <v>2060</v>
      </c>
      <c r="C2496" t="s">
        <v>22</v>
      </c>
      <c r="D2496" t="s">
        <v>33</v>
      </c>
      <c r="E2496">
        <v>534.57000000000005</v>
      </c>
      <c r="F2496" s="8"/>
    </row>
    <row r="2497" spans="1:37" ht="15.75" hidden="1" thickBot="1" x14ac:dyDescent="0.3">
      <c r="A2497" t="s">
        <v>167</v>
      </c>
      <c r="B2497">
        <v>2060</v>
      </c>
      <c r="C2497" t="s">
        <v>23</v>
      </c>
      <c r="D2497" t="s">
        <v>33</v>
      </c>
      <c r="E2497">
        <v>323.04000000000002</v>
      </c>
      <c r="F2497" s="8"/>
    </row>
    <row r="2498" spans="1:37" ht="15.75" hidden="1" thickBot="1" x14ac:dyDescent="0.3">
      <c r="A2498" t="s">
        <v>167</v>
      </c>
      <c r="B2498">
        <v>2060</v>
      </c>
      <c r="C2498" t="s">
        <v>24</v>
      </c>
      <c r="D2498" t="s">
        <v>33</v>
      </c>
      <c r="E2498">
        <v>186.36</v>
      </c>
      <c r="F2498" s="8"/>
    </row>
    <row r="2499" spans="1:37" ht="15.75" hidden="1" thickBot="1" x14ac:dyDescent="0.3">
      <c r="A2499" t="s">
        <v>167</v>
      </c>
      <c r="B2499">
        <v>2060</v>
      </c>
      <c r="C2499" t="s">
        <v>25</v>
      </c>
      <c r="D2499" t="s">
        <v>33</v>
      </c>
      <c r="E2499">
        <v>79.23</v>
      </c>
      <c r="F2499" s="8"/>
    </row>
    <row r="2500" spans="1:37" ht="15.75" hidden="1" thickBot="1" x14ac:dyDescent="0.3">
      <c r="A2500" t="s">
        <v>167</v>
      </c>
      <c r="B2500">
        <v>2060</v>
      </c>
      <c r="C2500" t="s">
        <v>26</v>
      </c>
      <c r="D2500" t="s">
        <v>33</v>
      </c>
      <c r="E2500">
        <v>25.29</v>
      </c>
      <c r="F2500" s="12"/>
    </row>
    <row r="2501" spans="1:37" ht="15.75" thickBot="1" x14ac:dyDescent="0.3">
      <c r="A2501" t="s">
        <v>167</v>
      </c>
      <c r="B2501">
        <v>2065</v>
      </c>
      <c r="C2501" t="s">
        <v>6</v>
      </c>
      <c r="D2501" t="s">
        <v>27</v>
      </c>
      <c r="E2501">
        <v>3237.14</v>
      </c>
      <c r="F2501" s="4">
        <f t="shared" ref="F2501" si="587">E2501+E2502+E2503+E2525+E2546+E2567+E2588+E2609+E2630</f>
        <v>13844.599999999997</v>
      </c>
      <c r="G2501" s="17">
        <f t="shared" ref="G2501:G2507" si="588">F2501/1000</f>
        <v>13.844599999999996</v>
      </c>
      <c r="H2501" s="18" t="s">
        <v>133</v>
      </c>
      <c r="I2501" s="17">
        <f t="shared" ref="I2501" si="589">E2501+E2502+E2503</f>
        <v>10178.509999999998</v>
      </c>
      <c r="J2501" s="19">
        <f t="shared" ref="J2501:J2507" si="590">I2501/1000</f>
        <v>10.178509999999999</v>
      </c>
      <c r="K2501" s="18" t="s">
        <v>113</v>
      </c>
      <c r="M2501" s="17">
        <f t="shared" ref="M2501" si="591">G2501</f>
        <v>13.844599999999996</v>
      </c>
      <c r="N2501" s="19">
        <f t="shared" ref="N2501" si="592">J2516+J2517+J2518</f>
        <v>0.79115000000000002</v>
      </c>
      <c r="O2501" s="19">
        <f t="shared" ref="O2501" si="593">J2519+J2520</f>
        <v>14.7235</v>
      </c>
      <c r="P2501" s="19">
        <f t="shared" ref="P2501" si="594">J2521</f>
        <v>36.641409999999993</v>
      </c>
      <c r="Q2501" s="18">
        <f t="shared" ref="Q2501" si="595">O2501/N2501</f>
        <v>18.610250900587751</v>
      </c>
      <c r="R2501" s="5">
        <f t="shared" ref="R2501" si="596">J2501</f>
        <v>10.178509999999999</v>
      </c>
      <c r="S2501" s="6">
        <f>J2502+J2503+J2504+J2509+J2510+J2511</f>
        <v>10.420439999999999</v>
      </c>
      <c r="T2501" s="6">
        <f>J2505+J2506+J2512+J2513</f>
        <v>45.401710000000001</v>
      </c>
      <c r="U2501" s="6"/>
      <c r="V2501" s="7">
        <f t="shared" ref="V2501" si="597">T2501/S2501</f>
        <v>4.3569858854328611</v>
      </c>
      <c r="W2501" s="5">
        <f>J2501</f>
        <v>10.178509999999999</v>
      </c>
      <c r="X2501" s="6">
        <f>J2502+J2503+J2504</f>
        <v>5.0233299999999987</v>
      </c>
      <c r="Y2501" s="6">
        <f>J2505+J2506</f>
        <v>34.549889999999998</v>
      </c>
      <c r="Z2501" s="6">
        <f>J2507</f>
        <v>16.248930000000001</v>
      </c>
      <c r="AA2501" s="7">
        <f>Y2501/X2501</f>
        <v>6.8778857849275292</v>
      </c>
      <c r="AB2501" s="5">
        <f>G2501</f>
        <v>13.844599999999996</v>
      </c>
      <c r="AC2501" s="6">
        <f>G2502+G2503+G2504</f>
        <v>3.5947</v>
      </c>
      <c r="AD2501" s="6">
        <f>G2505+G2506</f>
        <v>32.312430000000006</v>
      </c>
      <c r="AE2501" s="6">
        <f>G2507</f>
        <v>16.248930000000001</v>
      </c>
      <c r="AF2501" s="7">
        <f>AD2501/AC2501</f>
        <v>8.9889086710991197</v>
      </c>
      <c r="AG2501" s="5">
        <f>G2501</f>
        <v>13.844599999999996</v>
      </c>
      <c r="AH2501" s="6">
        <f>G2502+G2503+G2504+G2505</f>
        <v>18.85707</v>
      </c>
      <c r="AI2501" s="6">
        <f>+G2506</f>
        <v>17.050060000000002</v>
      </c>
      <c r="AJ2501" s="6">
        <f>G2507</f>
        <v>16.248930000000001</v>
      </c>
      <c r="AK2501" s="7">
        <f>AI2501/AH2501</f>
        <v>0.90417334188185128</v>
      </c>
    </row>
    <row r="2502" spans="1:37" ht="15.75" hidden="1" thickBot="1" x14ac:dyDescent="0.3">
      <c r="A2502" t="s">
        <v>167</v>
      </c>
      <c r="B2502">
        <v>2065</v>
      </c>
      <c r="C2502" t="s">
        <v>7</v>
      </c>
      <c r="D2502" t="s">
        <v>27</v>
      </c>
      <c r="E2502">
        <v>3416.49</v>
      </c>
      <c r="F2502" s="8">
        <f t="shared" ref="F2502" si="598">E2526+E2527+E2528+E2529+E2530+E2531+E2532+E2533+E2534+E2547+E2548+E2549+E2550+E2551+E2552+E2553+E2554+E2555</f>
        <v>369.11999999999995</v>
      </c>
      <c r="G2502" s="5">
        <f t="shared" si="588"/>
        <v>0.36911999999999995</v>
      </c>
      <c r="H2502" s="7" t="s">
        <v>43</v>
      </c>
      <c r="I2502" s="5">
        <f t="shared" ref="I2502" si="599">E2525+E2526+E2527+E2528+E2529+E2530+E2531+E2532+E2533+E2534+E2546+E2547+E2548+E2549+E2550+E2551+E2552+E2553+E2554+E2555</f>
        <v>379.86999999999995</v>
      </c>
      <c r="J2502" s="6">
        <f t="shared" si="590"/>
        <v>0.37986999999999993</v>
      </c>
      <c r="K2502" s="7" t="s">
        <v>43</v>
      </c>
      <c r="M2502" s="5"/>
      <c r="N2502" s="6"/>
      <c r="O2502" s="6"/>
      <c r="P2502" s="6"/>
      <c r="Q2502" s="7"/>
      <c r="R2502" s="5"/>
      <c r="S2502" s="6"/>
      <c r="T2502" s="6"/>
      <c r="U2502" s="6"/>
      <c r="V2502" s="6"/>
      <c r="W2502" s="5"/>
      <c r="X2502" s="6"/>
      <c r="Y2502" s="6"/>
      <c r="Z2502" s="6"/>
      <c r="AA2502" s="6"/>
      <c r="AB2502" s="5"/>
      <c r="AC2502" s="6"/>
      <c r="AD2502" s="6"/>
      <c r="AE2502" s="6"/>
      <c r="AF2502" s="6"/>
      <c r="AG2502" s="5"/>
      <c r="AH2502" s="6"/>
      <c r="AI2502" s="6"/>
      <c r="AJ2502" s="6"/>
      <c r="AK2502" s="7"/>
    </row>
    <row r="2503" spans="1:37" ht="15.75" hidden="1" thickBot="1" x14ac:dyDescent="0.3">
      <c r="A2503" t="s">
        <v>167</v>
      </c>
      <c r="B2503">
        <v>2065</v>
      </c>
      <c r="C2503" t="s">
        <v>8</v>
      </c>
      <c r="D2503" t="s">
        <v>27</v>
      </c>
      <c r="E2503">
        <v>3524.88</v>
      </c>
      <c r="F2503" s="8">
        <f t="shared" ref="F2503" si="600">E2568+E2569+E2570+E2571+E2572+E2573+E2574+E2575+E2576</f>
        <v>2229.17</v>
      </c>
      <c r="G2503" s="5">
        <f t="shared" si="588"/>
        <v>2.2291699999999999</v>
      </c>
      <c r="H2503" s="7" t="s">
        <v>30</v>
      </c>
      <c r="I2503" s="5">
        <f t="shared" ref="I2503" si="601">E2567+E2568+E2569+E2570+E2571+E2572+E2573+E2574+E2575+E2576</f>
        <v>2605.3899999999994</v>
      </c>
      <c r="J2503" s="6">
        <f t="shared" si="590"/>
        <v>2.6053899999999994</v>
      </c>
      <c r="K2503" s="7" t="s">
        <v>30</v>
      </c>
      <c r="M2503" s="5"/>
      <c r="N2503" s="6"/>
      <c r="O2503" s="6"/>
      <c r="P2503" s="6"/>
      <c r="Q2503" s="7"/>
      <c r="R2503" s="5"/>
      <c r="S2503" s="6"/>
      <c r="T2503" s="6"/>
      <c r="U2503" s="6"/>
      <c r="V2503" s="6"/>
      <c r="W2503" s="5"/>
      <c r="X2503" s="6"/>
      <c r="Y2503" s="6"/>
      <c r="Z2503" s="6"/>
      <c r="AA2503" s="6"/>
      <c r="AB2503" s="5"/>
      <c r="AC2503" s="6"/>
      <c r="AD2503" s="6"/>
      <c r="AE2503" s="6"/>
      <c r="AF2503" s="6"/>
      <c r="AG2503" s="5"/>
      <c r="AH2503" s="6"/>
      <c r="AI2503" s="6"/>
      <c r="AJ2503" s="6"/>
      <c r="AK2503" s="7"/>
    </row>
    <row r="2504" spans="1:37" ht="15.75" hidden="1" thickBot="1" x14ac:dyDescent="0.3">
      <c r="A2504" t="s">
        <v>167</v>
      </c>
      <c r="B2504">
        <v>2065</v>
      </c>
      <c r="C2504" t="s">
        <v>9</v>
      </c>
      <c r="D2504" t="s">
        <v>27</v>
      </c>
      <c r="E2504">
        <v>0</v>
      </c>
      <c r="F2504" s="8">
        <f t="shared" ref="F2504" si="602">E2589+E2590+E2591+E2592+E2593+E2594+E2595+E2596+E2597</f>
        <v>996.41000000000008</v>
      </c>
      <c r="G2504" s="5">
        <f t="shared" si="588"/>
        <v>0.99641000000000013</v>
      </c>
      <c r="H2504" s="7" t="s">
        <v>44</v>
      </c>
      <c r="I2504" s="5">
        <f t="shared" ref="I2504" si="603">E2588+E2589+E2590+E2591+E2592+E2593+E2594+E2595+E2596+E2597</f>
        <v>2038.0699999999995</v>
      </c>
      <c r="J2504" s="6">
        <f t="shared" si="590"/>
        <v>2.0380699999999994</v>
      </c>
      <c r="K2504" s="7" t="s">
        <v>44</v>
      </c>
      <c r="M2504" s="5"/>
      <c r="N2504" s="6"/>
      <c r="O2504" s="6"/>
      <c r="P2504" s="6"/>
      <c r="Q2504" s="7"/>
      <c r="R2504" s="5"/>
      <c r="S2504" s="6"/>
      <c r="T2504" s="6"/>
      <c r="U2504" s="6"/>
      <c r="V2504" s="6"/>
      <c r="W2504" s="5"/>
      <c r="X2504" s="6"/>
      <c r="Y2504" s="6"/>
      <c r="Z2504" s="6"/>
      <c r="AA2504" s="6"/>
      <c r="AB2504" s="5"/>
      <c r="AC2504" s="6"/>
      <c r="AD2504" s="6"/>
      <c r="AE2504" s="6"/>
      <c r="AF2504" s="6"/>
      <c r="AG2504" s="5"/>
      <c r="AH2504" s="6"/>
      <c r="AI2504" s="6"/>
      <c r="AJ2504" s="6"/>
      <c r="AK2504" s="7"/>
    </row>
    <row r="2505" spans="1:37" ht="15.75" hidden="1" thickBot="1" x14ac:dyDescent="0.3">
      <c r="A2505" t="s">
        <v>167</v>
      </c>
      <c r="B2505">
        <v>2065</v>
      </c>
      <c r="C2505" t="s">
        <v>10</v>
      </c>
      <c r="D2505" t="s">
        <v>27</v>
      </c>
      <c r="E2505">
        <v>0</v>
      </c>
      <c r="F2505" s="8">
        <f t="shared" ref="F2505" si="604">+E2610+E2611+E2612+E2613+E2614+E2615+E2616+E2617+E2618</f>
        <v>15262.37</v>
      </c>
      <c r="G2505" s="5">
        <f t="shared" si="588"/>
        <v>15.262370000000001</v>
      </c>
      <c r="H2505" s="7" t="s">
        <v>45</v>
      </c>
      <c r="I2505" s="5">
        <f t="shared" ref="I2505" si="605">E2609+E2610+E2611+E2612+E2613+E2614+E2615+E2616+E2617+E2618</f>
        <v>17212.95</v>
      </c>
      <c r="J2505" s="6">
        <f t="shared" si="590"/>
        <v>17.212949999999999</v>
      </c>
      <c r="K2505" s="7" t="s">
        <v>45</v>
      </c>
      <c r="M2505" s="5"/>
      <c r="N2505" s="6"/>
      <c r="O2505" s="6"/>
      <c r="P2505" s="6"/>
      <c r="Q2505" s="7"/>
      <c r="R2505" s="5"/>
      <c r="S2505" s="6"/>
      <c r="T2505" s="6"/>
      <c r="U2505" s="6"/>
      <c r="V2505" s="6"/>
      <c r="W2505" s="5"/>
      <c r="X2505" s="6"/>
      <c r="Y2505" s="6"/>
      <c r="Z2505" s="6"/>
      <c r="AA2505" s="6"/>
      <c r="AB2505" s="5"/>
      <c r="AC2505" s="6"/>
      <c r="AD2505" s="6"/>
      <c r="AE2505" s="6"/>
      <c r="AF2505" s="6"/>
      <c r="AG2505" s="5"/>
      <c r="AH2505" s="6"/>
      <c r="AI2505" s="6"/>
      <c r="AJ2505" s="6"/>
      <c r="AK2505" s="7"/>
    </row>
    <row r="2506" spans="1:37" ht="15.75" hidden="1" thickBot="1" x14ac:dyDescent="0.3">
      <c r="A2506" t="s">
        <v>167</v>
      </c>
      <c r="B2506">
        <v>2065</v>
      </c>
      <c r="C2506" t="s">
        <v>11</v>
      </c>
      <c r="D2506" t="s">
        <v>27</v>
      </c>
      <c r="E2506">
        <v>0</v>
      </c>
      <c r="F2506" s="8">
        <f t="shared" ref="F2506" si="606">E2631+E2632+E2633+E2634+E2635+E2636+E2637+E2638+E2639</f>
        <v>17050.060000000001</v>
      </c>
      <c r="G2506" s="5">
        <f t="shared" si="588"/>
        <v>17.050060000000002</v>
      </c>
      <c r="H2506" s="7" t="s">
        <v>46</v>
      </c>
      <c r="I2506" s="5">
        <f t="shared" ref="I2506" si="607">E2630+E2631+E2632+E2633+E2634+E2635+E2636+E2637+E2638+E2639</f>
        <v>17336.939999999999</v>
      </c>
      <c r="J2506" s="6">
        <f t="shared" si="590"/>
        <v>17.336939999999998</v>
      </c>
      <c r="K2506" s="7" t="s">
        <v>46</v>
      </c>
      <c r="M2506" s="5"/>
      <c r="N2506" s="6"/>
      <c r="O2506" s="6"/>
      <c r="P2506" s="6"/>
      <c r="Q2506" s="7"/>
      <c r="R2506" s="5"/>
      <c r="S2506" s="6"/>
      <c r="T2506" s="6"/>
      <c r="U2506" s="6"/>
      <c r="V2506" s="6"/>
      <c r="W2506" s="5"/>
      <c r="X2506" s="6"/>
      <c r="Y2506" s="6"/>
      <c r="Z2506" s="6"/>
      <c r="AA2506" s="6"/>
      <c r="AB2506" s="5"/>
      <c r="AC2506" s="6"/>
      <c r="AD2506" s="6"/>
      <c r="AE2506" s="6"/>
      <c r="AF2506" s="6"/>
      <c r="AG2506" s="5"/>
      <c r="AH2506" s="6"/>
      <c r="AI2506" s="6"/>
      <c r="AJ2506" s="6"/>
      <c r="AK2506" s="7"/>
    </row>
    <row r="2507" spans="1:37" ht="15.75" hidden="1" thickBot="1" x14ac:dyDescent="0.3">
      <c r="A2507" t="s">
        <v>167</v>
      </c>
      <c r="B2507">
        <v>2065</v>
      </c>
      <c r="C2507" t="s">
        <v>12</v>
      </c>
      <c r="D2507" t="s">
        <v>27</v>
      </c>
      <c r="E2507">
        <v>0</v>
      </c>
      <c r="F2507" s="8">
        <f t="shared" ref="F2507" si="608">E2535+E2536+E2537+E2538+E2539+E2540+E2541+E2542+E2556+E2557+E2558+E2559+E2560+E2561+E2562+E2563+E2577+E2578+E2579+E2580+E2581+E2582+E2583+E2584+E2598+E2599+E2600+E2601+E2602+E2603+E2604+E2605+E2619+E2620+E2621+E2622+E2623+E2624+E2625+E2626+E2640+E2641+E2642+E2643+E2644+E2645+E2646+E2647</f>
        <v>16248.93</v>
      </c>
      <c r="G2507" s="9">
        <f t="shared" si="588"/>
        <v>16.248930000000001</v>
      </c>
      <c r="H2507" s="11" t="s">
        <v>134</v>
      </c>
      <c r="I2507" s="9">
        <f t="shared" ref="I2507" si="609">E2535+E2536+E2537+E2538+E2539+E2540+E2541+E2542+E2556+E2557+E2558+E2559+E2560+E2561+E2562+E2563+E2577+E2578+E2579+E2580+E2581+E2582+E2583+E2584+E2598+E2599+E2600+E2601+E2602+E2603+E2604+E2605+E2619+E2620+E2621+E2622+E2623+E2624+E2625+E2626+E2640+E2641+E2642+E2643+E2644+E2645+E2646+E2647</f>
        <v>16248.93</v>
      </c>
      <c r="J2507" s="10">
        <f t="shared" si="590"/>
        <v>16.248930000000001</v>
      </c>
      <c r="K2507" s="11" t="s">
        <v>134</v>
      </c>
      <c r="M2507" s="9"/>
      <c r="N2507" s="10"/>
      <c r="O2507" s="10"/>
      <c r="P2507" s="10"/>
      <c r="Q2507" s="11"/>
      <c r="R2507" s="9"/>
      <c r="S2507" s="10"/>
      <c r="T2507" s="10"/>
      <c r="U2507" s="10"/>
      <c r="V2507" s="10"/>
      <c r="W2507" s="9"/>
      <c r="X2507" s="10"/>
      <c r="Y2507" s="10"/>
      <c r="Z2507" s="10"/>
      <c r="AA2507" s="10"/>
      <c r="AB2507" s="9"/>
      <c r="AC2507" s="10"/>
      <c r="AD2507" s="10"/>
      <c r="AE2507" s="10"/>
      <c r="AF2507" s="10"/>
      <c r="AG2507" s="9"/>
      <c r="AH2507" s="10"/>
      <c r="AI2507" s="10"/>
      <c r="AJ2507" s="10"/>
      <c r="AK2507" s="11"/>
    </row>
    <row r="2508" spans="1:37" ht="15.75" hidden="1" thickBot="1" x14ac:dyDescent="0.3">
      <c r="A2508" t="s">
        <v>167</v>
      </c>
      <c r="B2508">
        <v>2065</v>
      </c>
      <c r="C2508" t="s">
        <v>13</v>
      </c>
      <c r="D2508" t="s">
        <v>27</v>
      </c>
      <c r="E2508">
        <v>0</v>
      </c>
      <c r="F2508" s="8"/>
    </row>
    <row r="2509" spans="1:37" ht="15.75" hidden="1" thickBot="1" x14ac:dyDescent="0.3">
      <c r="A2509" t="s">
        <v>167</v>
      </c>
      <c r="B2509">
        <v>2065</v>
      </c>
      <c r="C2509" t="s">
        <v>14</v>
      </c>
      <c r="D2509" t="s">
        <v>27</v>
      </c>
      <c r="E2509">
        <v>0</v>
      </c>
      <c r="F2509" s="8"/>
      <c r="H2509" s="20" t="s">
        <v>62</v>
      </c>
      <c r="I2509" s="19">
        <f t="shared" ref="I2509" si="610">E2535+E2536+E2537+E2538+E2539+E2540+E2541+E2542+E2556+E2557+E2558+E2559+E2560+E2561+E2562+E2563</f>
        <v>1342.56</v>
      </c>
      <c r="J2509" s="19">
        <f t="shared" ref="J2509:J2513" si="611">I2509/1000</f>
        <v>1.34256</v>
      </c>
      <c r="K2509" s="18" t="s">
        <v>43</v>
      </c>
    </row>
    <row r="2510" spans="1:37" ht="15.75" hidden="1" thickBot="1" x14ac:dyDescent="0.3">
      <c r="A2510" t="s">
        <v>167</v>
      </c>
      <c r="B2510">
        <v>2065</v>
      </c>
      <c r="C2510" t="s">
        <v>15</v>
      </c>
      <c r="D2510" t="s">
        <v>27</v>
      </c>
      <c r="E2510">
        <v>0</v>
      </c>
      <c r="F2510" s="8"/>
      <c r="H2510" s="5"/>
      <c r="I2510" s="6">
        <f t="shared" ref="I2510" si="612">E2577+E2578+E2579+E2580+E2581+E2582+E2583+E2584</f>
        <v>2856.27</v>
      </c>
      <c r="J2510" s="6">
        <f t="shared" si="611"/>
        <v>2.8562699999999999</v>
      </c>
      <c r="K2510" s="7" t="s">
        <v>30</v>
      </c>
    </row>
    <row r="2511" spans="1:37" ht="15.75" hidden="1" thickBot="1" x14ac:dyDescent="0.3">
      <c r="A2511" t="s">
        <v>167</v>
      </c>
      <c r="B2511">
        <v>2065</v>
      </c>
      <c r="C2511" t="s">
        <v>16</v>
      </c>
      <c r="D2511" t="s">
        <v>27</v>
      </c>
      <c r="E2511">
        <v>0</v>
      </c>
      <c r="F2511" s="8"/>
      <c r="H2511" s="5"/>
      <c r="I2511" s="6">
        <f t="shared" ref="I2511" si="613">E2598+E2599+E2600+E2601+E2602+E2603+E2604+E2605</f>
        <v>1198.2800000000002</v>
      </c>
      <c r="J2511" s="6">
        <f t="shared" si="611"/>
        <v>1.1982800000000002</v>
      </c>
      <c r="K2511" s="7" t="s">
        <v>44</v>
      </c>
    </row>
    <row r="2512" spans="1:37" ht="15.75" hidden="1" thickBot="1" x14ac:dyDescent="0.3">
      <c r="A2512" t="s">
        <v>167</v>
      </c>
      <c r="B2512">
        <v>2065</v>
      </c>
      <c r="C2512" t="s">
        <v>17</v>
      </c>
      <c r="D2512" t="s">
        <v>27</v>
      </c>
      <c r="E2512">
        <v>0</v>
      </c>
      <c r="F2512" s="8"/>
      <c r="H2512" s="5"/>
      <c r="I2512" s="6">
        <f t="shared" ref="I2512" si="614">E2619+E2620+E2621+E2622+E2623+E2624+E2625+E2626</f>
        <v>6007.8200000000006</v>
      </c>
      <c r="J2512" s="6">
        <f t="shared" si="611"/>
        <v>6.0078200000000006</v>
      </c>
      <c r="K2512" s="7" t="s">
        <v>45</v>
      </c>
    </row>
    <row r="2513" spans="1:11" ht="15.75" hidden="1" thickBot="1" x14ac:dyDescent="0.3">
      <c r="A2513" t="s">
        <v>167</v>
      </c>
      <c r="B2513">
        <v>2065</v>
      </c>
      <c r="C2513" t="s">
        <v>18</v>
      </c>
      <c r="D2513" t="s">
        <v>27</v>
      </c>
      <c r="E2513">
        <v>0</v>
      </c>
      <c r="F2513" s="8"/>
      <c r="H2513" s="9"/>
      <c r="I2513" s="10">
        <f t="shared" ref="I2513" si="615">E2640+E2641+E2642+E2643+E2644+E2645+E2646+E2647</f>
        <v>4844</v>
      </c>
      <c r="J2513" s="10">
        <f t="shared" si="611"/>
        <v>4.8440000000000003</v>
      </c>
      <c r="K2513" s="11" t="s">
        <v>46</v>
      </c>
    </row>
    <row r="2514" spans="1:11" ht="15.75" hidden="1" thickBot="1" x14ac:dyDescent="0.3">
      <c r="A2514" t="s">
        <v>167</v>
      </c>
      <c r="B2514">
        <v>2065</v>
      </c>
      <c r="C2514" t="s">
        <v>19</v>
      </c>
      <c r="D2514" t="s">
        <v>27</v>
      </c>
      <c r="E2514">
        <v>0</v>
      </c>
      <c r="F2514" s="8"/>
    </row>
    <row r="2515" spans="1:11" ht="15.75" hidden="1" thickBot="1" x14ac:dyDescent="0.3">
      <c r="A2515" t="s">
        <v>167</v>
      </c>
      <c r="B2515">
        <v>2065</v>
      </c>
      <c r="C2515" t="s">
        <v>20</v>
      </c>
      <c r="D2515" t="s">
        <v>27</v>
      </c>
      <c r="E2515">
        <v>0</v>
      </c>
      <c r="F2515" s="8"/>
    </row>
    <row r="2516" spans="1:11" ht="15.75" hidden="1" thickBot="1" x14ac:dyDescent="0.3">
      <c r="A2516" t="s">
        <v>167</v>
      </c>
      <c r="B2516">
        <v>2065</v>
      </c>
      <c r="C2516" t="s">
        <v>21</v>
      </c>
      <c r="D2516" t="s">
        <v>27</v>
      </c>
      <c r="E2516">
        <v>0</v>
      </c>
      <c r="F2516" s="8"/>
      <c r="H2516" s="20" t="s">
        <v>135</v>
      </c>
      <c r="I2516" s="19">
        <f t="shared" ref="I2516" si="616">SUM(E2526:E2529)+SUM(E2547:E2550)</f>
        <v>37.64</v>
      </c>
      <c r="J2516" s="19">
        <f t="shared" ref="J2516:J2521" si="617">I2516/1000</f>
        <v>3.764E-2</v>
      </c>
      <c r="K2516" s="18" t="s">
        <v>43</v>
      </c>
    </row>
    <row r="2517" spans="1:11" ht="15.75" hidden="1" thickBot="1" x14ac:dyDescent="0.3">
      <c r="A2517" t="s">
        <v>167</v>
      </c>
      <c r="B2517">
        <v>2065</v>
      </c>
      <c r="C2517" t="s">
        <v>22</v>
      </c>
      <c r="D2517" t="s">
        <v>27</v>
      </c>
      <c r="E2517">
        <v>0</v>
      </c>
      <c r="F2517" s="8"/>
      <c r="H2517" s="5"/>
      <c r="I2517" s="6">
        <f t="shared" ref="I2517" si="618">SUM(E2568:E2571)</f>
        <v>488.98</v>
      </c>
      <c r="J2517" s="6">
        <f t="shared" si="617"/>
        <v>0.48898000000000003</v>
      </c>
      <c r="K2517" s="7" t="s">
        <v>30</v>
      </c>
    </row>
    <row r="2518" spans="1:11" ht="15.75" hidden="1" thickBot="1" x14ac:dyDescent="0.3">
      <c r="A2518" t="s">
        <v>167</v>
      </c>
      <c r="B2518">
        <v>2065</v>
      </c>
      <c r="C2518" t="s">
        <v>23</v>
      </c>
      <c r="D2518" t="s">
        <v>27</v>
      </c>
      <c r="E2518">
        <v>0</v>
      </c>
      <c r="F2518" s="8"/>
      <c r="H2518" s="5"/>
      <c r="I2518" s="6">
        <f t="shared" ref="I2518" si="619">SUM(E2589:E2592)</f>
        <v>264.52999999999997</v>
      </c>
      <c r="J2518" s="6">
        <f t="shared" si="617"/>
        <v>0.26452999999999999</v>
      </c>
      <c r="K2518" s="7" t="s">
        <v>44</v>
      </c>
    </row>
    <row r="2519" spans="1:11" ht="15.75" hidden="1" thickBot="1" x14ac:dyDescent="0.3">
      <c r="A2519" t="s">
        <v>167</v>
      </c>
      <c r="B2519">
        <v>2065</v>
      </c>
      <c r="C2519" t="s">
        <v>24</v>
      </c>
      <c r="D2519" t="s">
        <v>27</v>
      </c>
      <c r="E2519">
        <v>0</v>
      </c>
      <c r="F2519" s="8"/>
      <c r="H2519" s="5"/>
      <c r="I2519" s="6">
        <f t="shared" ref="I2519" si="620">SUM(E2610:E2613)</f>
        <v>6567.3600000000006</v>
      </c>
      <c r="J2519" s="6">
        <f t="shared" si="617"/>
        <v>6.5673600000000008</v>
      </c>
      <c r="K2519" s="7" t="s">
        <v>45</v>
      </c>
    </row>
    <row r="2520" spans="1:11" ht="15.75" hidden="1" thickBot="1" x14ac:dyDescent="0.3">
      <c r="A2520" t="s">
        <v>167</v>
      </c>
      <c r="B2520">
        <v>2065</v>
      </c>
      <c r="C2520" t="s">
        <v>25</v>
      </c>
      <c r="D2520" t="s">
        <v>27</v>
      </c>
      <c r="E2520">
        <v>0</v>
      </c>
      <c r="F2520" s="8"/>
      <c r="H2520" s="9"/>
      <c r="I2520" s="10">
        <f t="shared" ref="I2520" si="621">SUM(E2631:E2634)</f>
        <v>8156.1399999999994</v>
      </c>
      <c r="J2520" s="10">
        <f t="shared" si="617"/>
        <v>8.1561399999999988</v>
      </c>
      <c r="K2520" s="11" t="s">
        <v>46</v>
      </c>
    </row>
    <row r="2521" spans="1:11" ht="15.75" hidden="1" thickBot="1" x14ac:dyDescent="0.3">
      <c r="A2521" t="s">
        <v>167</v>
      </c>
      <c r="B2521">
        <v>2065</v>
      </c>
      <c r="C2521" t="s">
        <v>26</v>
      </c>
      <c r="D2521" t="s">
        <v>27</v>
      </c>
      <c r="E2521">
        <v>0</v>
      </c>
      <c r="F2521" s="8"/>
      <c r="I2521">
        <f t="shared" ref="I2521" si="622">SUM(E2530:E2542)+SUM(E2551:E2563)+SUM(E2572:E2584)+SUM(E2593:E2605)+SUM(E2614:E2626)+SUM(E2635:E2647)</f>
        <v>36641.409999999996</v>
      </c>
      <c r="J2521" s="6">
        <f t="shared" si="617"/>
        <v>36.641409999999993</v>
      </c>
      <c r="K2521" s="6" t="s">
        <v>136</v>
      </c>
    </row>
    <row r="2522" spans="1:11" ht="15.75" hidden="1" thickBot="1" x14ac:dyDescent="0.3">
      <c r="A2522" t="s">
        <v>167</v>
      </c>
      <c r="B2522">
        <v>2065</v>
      </c>
      <c r="C2522" t="s">
        <v>6</v>
      </c>
      <c r="D2522" t="s">
        <v>28</v>
      </c>
      <c r="E2522">
        <v>0</v>
      </c>
      <c r="F2522" s="8"/>
    </row>
    <row r="2523" spans="1:11" ht="15.75" hidden="1" thickBot="1" x14ac:dyDescent="0.3">
      <c r="A2523" t="s">
        <v>167</v>
      </c>
      <c r="B2523">
        <v>2065</v>
      </c>
      <c r="C2523" t="s">
        <v>7</v>
      </c>
      <c r="D2523" t="s">
        <v>28</v>
      </c>
      <c r="E2523">
        <v>0</v>
      </c>
      <c r="F2523" s="8"/>
    </row>
    <row r="2524" spans="1:11" ht="15.75" hidden="1" thickBot="1" x14ac:dyDescent="0.3">
      <c r="A2524" t="s">
        <v>167</v>
      </c>
      <c r="B2524">
        <v>2065</v>
      </c>
      <c r="C2524" t="s">
        <v>8</v>
      </c>
      <c r="D2524" t="s">
        <v>28</v>
      </c>
      <c r="E2524">
        <v>0</v>
      </c>
      <c r="F2524" s="8"/>
    </row>
    <row r="2525" spans="1:11" ht="15.75" hidden="1" thickBot="1" x14ac:dyDescent="0.3">
      <c r="A2525" t="s">
        <v>167</v>
      </c>
      <c r="B2525">
        <v>2065</v>
      </c>
      <c r="C2525" t="s">
        <v>9</v>
      </c>
      <c r="D2525" t="s">
        <v>28</v>
      </c>
      <c r="E2525">
        <v>2.25</v>
      </c>
      <c r="F2525" s="8"/>
    </row>
    <row r="2526" spans="1:11" ht="15.75" hidden="1" thickBot="1" x14ac:dyDescent="0.3">
      <c r="A2526" t="s">
        <v>167</v>
      </c>
      <c r="B2526">
        <v>2065</v>
      </c>
      <c r="C2526" t="s">
        <v>10</v>
      </c>
      <c r="D2526" t="s">
        <v>28</v>
      </c>
      <c r="E2526">
        <v>2.64</v>
      </c>
      <c r="F2526" s="8"/>
    </row>
    <row r="2527" spans="1:11" ht="15.75" hidden="1" thickBot="1" x14ac:dyDescent="0.3">
      <c r="A2527" t="s">
        <v>167</v>
      </c>
      <c r="B2527">
        <v>2065</v>
      </c>
      <c r="C2527" t="s">
        <v>11</v>
      </c>
      <c r="D2527" t="s">
        <v>28</v>
      </c>
      <c r="E2527">
        <v>1.85</v>
      </c>
      <c r="F2527" s="8"/>
    </row>
    <row r="2528" spans="1:11" ht="15.75" hidden="1" thickBot="1" x14ac:dyDescent="0.3">
      <c r="A2528" t="s">
        <v>167</v>
      </c>
      <c r="B2528">
        <v>2065</v>
      </c>
      <c r="C2528" t="s">
        <v>12</v>
      </c>
      <c r="D2528" t="s">
        <v>28</v>
      </c>
      <c r="E2528">
        <v>2.7</v>
      </c>
      <c r="F2528" s="8"/>
    </row>
    <row r="2529" spans="1:6" ht="15.75" hidden="1" thickBot="1" x14ac:dyDescent="0.3">
      <c r="A2529" t="s">
        <v>167</v>
      </c>
      <c r="B2529">
        <v>2065</v>
      </c>
      <c r="C2529" t="s">
        <v>13</v>
      </c>
      <c r="D2529" t="s">
        <v>28</v>
      </c>
      <c r="E2529">
        <v>4.3499999999999996</v>
      </c>
      <c r="F2529" s="8"/>
    </row>
    <row r="2530" spans="1:6" ht="15.75" hidden="1" thickBot="1" x14ac:dyDescent="0.3">
      <c r="A2530" t="s">
        <v>167</v>
      </c>
      <c r="B2530">
        <v>2065</v>
      </c>
      <c r="C2530" t="s">
        <v>14</v>
      </c>
      <c r="D2530" t="s">
        <v>28</v>
      </c>
      <c r="E2530">
        <v>7.08</v>
      </c>
      <c r="F2530" s="8"/>
    </row>
    <row r="2531" spans="1:6" ht="15.75" hidden="1" thickBot="1" x14ac:dyDescent="0.3">
      <c r="A2531" t="s">
        <v>167</v>
      </c>
      <c r="B2531">
        <v>2065</v>
      </c>
      <c r="C2531" t="s">
        <v>15</v>
      </c>
      <c r="D2531" t="s">
        <v>28</v>
      </c>
      <c r="E2531">
        <v>11.17</v>
      </c>
      <c r="F2531" s="8"/>
    </row>
    <row r="2532" spans="1:6" ht="15.75" hidden="1" thickBot="1" x14ac:dyDescent="0.3">
      <c r="A2532" t="s">
        <v>167</v>
      </c>
      <c r="B2532">
        <v>2065</v>
      </c>
      <c r="C2532" t="s">
        <v>16</v>
      </c>
      <c r="D2532" t="s">
        <v>28</v>
      </c>
      <c r="E2532">
        <v>16.93</v>
      </c>
      <c r="F2532" s="8"/>
    </row>
    <row r="2533" spans="1:6" ht="15.75" hidden="1" thickBot="1" x14ac:dyDescent="0.3">
      <c r="A2533" t="s">
        <v>167</v>
      </c>
      <c r="B2533">
        <v>2065</v>
      </c>
      <c r="C2533" t="s">
        <v>17</v>
      </c>
      <c r="D2533" t="s">
        <v>28</v>
      </c>
      <c r="E2533">
        <v>25.48</v>
      </c>
      <c r="F2533" s="8"/>
    </row>
    <row r="2534" spans="1:6" ht="15.75" hidden="1" thickBot="1" x14ac:dyDescent="0.3">
      <c r="A2534" t="s">
        <v>167</v>
      </c>
      <c r="B2534">
        <v>2065</v>
      </c>
      <c r="C2534" t="s">
        <v>18</v>
      </c>
      <c r="D2534" t="s">
        <v>28</v>
      </c>
      <c r="E2534">
        <v>35.549999999999997</v>
      </c>
      <c r="F2534" s="8"/>
    </row>
    <row r="2535" spans="1:6" ht="15.75" hidden="1" thickBot="1" x14ac:dyDescent="0.3">
      <c r="A2535" t="s">
        <v>167</v>
      </c>
      <c r="B2535">
        <v>2065</v>
      </c>
      <c r="C2535" t="s">
        <v>19</v>
      </c>
      <c r="D2535" t="s">
        <v>28</v>
      </c>
      <c r="E2535">
        <v>47.9</v>
      </c>
      <c r="F2535" s="8"/>
    </row>
    <row r="2536" spans="1:6" ht="15.75" hidden="1" thickBot="1" x14ac:dyDescent="0.3">
      <c r="A2536" t="s">
        <v>167</v>
      </c>
      <c r="B2536">
        <v>2065</v>
      </c>
      <c r="C2536" t="s">
        <v>20</v>
      </c>
      <c r="D2536" t="s">
        <v>28</v>
      </c>
      <c r="E2536">
        <v>60.87</v>
      </c>
      <c r="F2536" s="8"/>
    </row>
    <row r="2537" spans="1:6" ht="15.75" hidden="1" thickBot="1" x14ac:dyDescent="0.3">
      <c r="A2537" t="s">
        <v>167</v>
      </c>
      <c r="B2537">
        <v>2065</v>
      </c>
      <c r="C2537" t="s">
        <v>21</v>
      </c>
      <c r="D2537" t="s">
        <v>28</v>
      </c>
      <c r="E2537">
        <v>68.39</v>
      </c>
      <c r="F2537" s="8"/>
    </row>
    <row r="2538" spans="1:6" ht="15.75" hidden="1" thickBot="1" x14ac:dyDescent="0.3">
      <c r="A2538" t="s">
        <v>167</v>
      </c>
      <c r="B2538">
        <v>2065</v>
      </c>
      <c r="C2538" t="s">
        <v>22</v>
      </c>
      <c r="D2538" t="s">
        <v>28</v>
      </c>
      <c r="E2538">
        <v>68.7</v>
      </c>
      <c r="F2538" s="8"/>
    </row>
    <row r="2539" spans="1:6" ht="15.75" hidden="1" thickBot="1" x14ac:dyDescent="0.3">
      <c r="A2539" t="s">
        <v>167</v>
      </c>
      <c r="B2539">
        <v>2065</v>
      </c>
      <c r="C2539" t="s">
        <v>23</v>
      </c>
      <c r="D2539" t="s">
        <v>28</v>
      </c>
      <c r="E2539">
        <v>58.93</v>
      </c>
      <c r="F2539" s="8"/>
    </row>
    <row r="2540" spans="1:6" ht="15.75" hidden="1" thickBot="1" x14ac:dyDescent="0.3">
      <c r="A2540" t="s">
        <v>167</v>
      </c>
      <c r="B2540">
        <v>2065</v>
      </c>
      <c r="C2540" t="s">
        <v>24</v>
      </c>
      <c r="D2540" t="s">
        <v>28</v>
      </c>
      <c r="E2540">
        <v>34.32</v>
      </c>
      <c r="F2540" s="8"/>
    </row>
    <row r="2541" spans="1:6" ht="15.75" hidden="1" thickBot="1" x14ac:dyDescent="0.3">
      <c r="A2541" t="s">
        <v>167</v>
      </c>
      <c r="B2541">
        <v>2065</v>
      </c>
      <c r="C2541" t="s">
        <v>25</v>
      </c>
      <c r="D2541" t="s">
        <v>28</v>
      </c>
      <c r="E2541">
        <v>18.48</v>
      </c>
      <c r="F2541" s="8"/>
    </row>
    <row r="2542" spans="1:6" ht="15.75" hidden="1" thickBot="1" x14ac:dyDescent="0.3">
      <c r="A2542" t="s">
        <v>167</v>
      </c>
      <c r="B2542">
        <v>2065</v>
      </c>
      <c r="C2542" t="s">
        <v>26</v>
      </c>
      <c r="D2542" t="s">
        <v>28</v>
      </c>
      <c r="E2542">
        <v>8.52</v>
      </c>
      <c r="F2542" s="8"/>
    </row>
    <row r="2543" spans="1:6" ht="15.75" hidden="1" thickBot="1" x14ac:dyDescent="0.3">
      <c r="A2543" t="s">
        <v>167</v>
      </c>
      <c r="B2543">
        <v>2065</v>
      </c>
      <c r="C2543" t="s">
        <v>6</v>
      </c>
      <c r="D2543" t="s">
        <v>29</v>
      </c>
      <c r="E2543">
        <v>0</v>
      </c>
      <c r="F2543" s="8"/>
    </row>
    <row r="2544" spans="1:6" ht="15.75" hidden="1" thickBot="1" x14ac:dyDescent="0.3">
      <c r="A2544" t="s">
        <v>167</v>
      </c>
      <c r="B2544">
        <v>2065</v>
      </c>
      <c r="C2544" t="s">
        <v>7</v>
      </c>
      <c r="D2544" t="s">
        <v>29</v>
      </c>
      <c r="E2544">
        <v>0</v>
      </c>
      <c r="F2544" s="8"/>
    </row>
    <row r="2545" spans="1:6" ht="15.75" hidden="1" thickBot="1" x14ac:dyDescent="0.3">
      <c r="A2545" t="s">
        <v>167</v>
      </c>
      <c r="B2545">
        <v>2065</v>
      </c>
      <c r="C2545" t="s">
        <v>8</v>
      </c>
      <c r="D2545" t="s">
        <v>29</v>
      </c>
      <c r="E2545">
        <v>0</v>
      </c>
      <c r="F2545" s="8"/>
    </row>
    <row r="2546" spans="1:6" ht="15.75" hidden="1" thickBot="1" x14ac:dyDescent="0.3">
      <c r="A2546" t="s">
        <v>167</v>
      </c>
      <c r="B2546">
        <v>2065</v>
      </c>
      <c r="C2546" t="s">
        <v>9</v>
      </c>
      <c r="D2546" t="s">
        <v>29</v>
      </c>
      <c r="E2546">
        <v>8.5</v>
      </c>
      <c r="F2546" s="8"/>
    </row>
    <row r="2547" spans="1:6" ht="15.75" hidden="1" thickBot="1" x14ac:dyDescent="0.3">
      <c r="A2547" t="s">
        <v>167</v>
      </c>
      <c r="B2547">
        <v>2065</v>
      </c>
      <c r="C2547" t="s">
        <v>10</v>
      </c>
      <c r="D2547" t="s">
        <v>29</v>
      </c>
      <c r="E2547">
        <v>4.49</v>
      </c>
      <c r="F2547" s="8"/>
    </row>
    <row r="2548" spans="1:6" ht="15.75" hidden="1" thickBot="1" x14ac:dyDescent="0.3">
      <c r="A2548" t="s">
        <v>167</v>
      </c>
      <c r="B2548">
        <v>2065</v>
      </c>
      <c r="C2548" t="s">
        <v>11</v>
      </c>
      <c r="D2548" t="s">
        <v>29</v>
      </c>
      <c r="E2548">
        <v>4.66</v>
      </c>
      <c r="F2548" s="8"/>
    </row>
    <row r="2549" spans="1:6" ht="15.75" hidden="1" thickBot="1" x14ac:dyDescent="0.3">
      <c r="A2549" t="s">
        <v>167</v>
      </c>
      <c r="B2549">
        <v>2065</v>
      </c>
      <c r="C2549" t="s">
        <v>12</v>
      </c>
      <c r="D2549" t="s">
        <v>29</v>
      </c>
      <c r="E2549">
        <v>6.48</v>
      </c>
      <c r="F2549" s="8"/>
    </row>
    <row r="2550" spans="1:6" ht="15.75" hidden="1" thickBot="1" x14ac:dyDescent="0.3">
      <c r="A2550" t="s">
        <v>167</v>
      </c>
      <c r="B2550">
        <v>2065</v>
      </c>
      <c r="C2550" t="s">
        <v>13</v>
      </c>
      <c r="D2550" t="s">
        <v>29</v>
      </c>
      <c r="E2550">
        <v>10.47</v>
      </c>
      <c r="F2550" s="8"/>
    </row>
    <row r="2551" spans="1:6" ht="15.75" hidden="1" thickBot="1" x14ac:dyDescent="0.3">
      <c r="A2551" t="s">
        <v>167</v>
      </c>
      <c r="B2551">
        <v>2065</v>
      </c>
      <c r="C2551" t="s">
        <v>14</v>
      </c>
      <c r="D2551" t="s">
        <v>29</v>
      </c>
      <c r="E2551">
        <v>17.100000000000001</v>
      </c>
      <c r="F2551" s="8"/>
    </row>
    <row r="2552" spans="1:6" ht="15.75" hidden="1" thickBot="1" x14ac:dyDescent="0.3">
      <c r="A2552" t="s">
        <v>167</v>
      </c>
      <c r="B2552">
        <v>2065</v>
      </c>
      <c r="C2552" t="s">
        <v>15</v>
      </c>
      <c r="D2552" t="s">
        <v>29</v>
      </c>
      <c r="E2552">
        <v>27.07</v>
      </c>
      <c r="F2552" s="8"/>
    </row>
    <row r="2553" spans="1:6" ht="15.75" hidden="1" thickBot="1" x14ac:dyDescent="0.3">
      <c r="A2553" t="s">
        <v>167</v>
      </c>
      <c r="B2553">
        <v>2065</v>
      </c>
      <c r="C2553" t="s">
        <v>16</v>
      </c>
      <c r="D2553" t="s">
        <v>29</v>
      </c>
      <c r="E2553">
        <v>41.22</v>
      </c>
      <c r="F2553" s="8"/>
    </row>
    <row r="2554" spans="1:6" ht="15.75" hidden="1" thickBot="1" x14ac:dyDescent="0.3">
      <c r="A2554" t="s">
        <v>167</v>
      </c>
      <c r="B2554">
        <v>2065</v>
      </c>
      <c r="C2554" t="s">
        <v>17</v>
      </c>
      <c r="D2554" t="s">
        <v>29</v>
      </c>
      <c r="E2554">
        <v>62.36</v>
      </c>
      <c r="F2554" s="8"/>
    </row>
    <row r="2555" spans="1:6" ht="15.75" hidden="1" thickBot="1" x14ac:dyDescent="0.3">
      <c r="A2555" t="s">
        <v>167</v>
      </c>
      <c r="B2555">
        <v>2065</v>
      </c>
      <c r="C2555" t="s">
        <v>18</v>
      </c>
      <c r="D2555" t="s">
        <v>29</v>
      </c>
      <c r="E2555">
        <v>87.52</v>
      </c>
      <c r="F2555" s="8"/>
    </row>
    <row r="2556" spans="1:6" ht="15.75" hidden="1" thickBot="1" x14ac:dyDescent="0.3">
      <c r="A2556" t="s">
        <v>167</v>
      </c>
      <c r="B2556">
        <v>2065</v>
      </c>
      <c r="C2556" t="s">
        <v>19</v>
      </c>
      <c r="D2556" t="s">
        <v>29</v>
      </c>
      <c r="E2556">
        <v>118.85</v>
      </c>
      <c r="F2556" s="8"/>
    </row>
    <row r="2557" spans="1:6" ht="15.75" hidden="1" thickBot="1" x14ac:dyDescent="0.3">
      <c r="A2557" t="s">
        <v>167</v>
      </c>
      <c r="B2557">
        <v>2065</v>
      </c>
      <c r="C2557" t="s">
        <v>20</v>
      </c>
      <c r="D2557" t="s">
        <v>29</v>
      </c>
      <c r="E2557">
        <v>152.6</v>
      </c>
      <c r="F2557" s="8"/>
    </row>
    <row r="2558" spans="1:6" ht="15.75" hidden="1" thickBot="1" x14ac:dyDescent="0.3">
      <c r="A2558" t="s">
        <v>167</v>
      </c>
      <c r="B2558">
        <v>2065</v>
      </c>
      <c r="C2558" t="s">
        <v>21</v>
      </c>
      <c r="D2558" t="s">
        <v>29</v>
      </c>
      <c r="E2558">
        <v>173.87</v>
      </c>
      <c r="F2558" s="8"/>
    </row>
    <row r="2559" spans="1:6" ht="15.75" hidden="1" thickBot="1" x14ac:dyDescent="0.3">
      <c r="A2559" t="s">
        <v>167</v>
      </c>
      <c r="B2559">
        <v>2065</v>
      </c>
      <c r="C2559" t="s">
        <v>22</v>
      </c>
      <c r="D2559" t="s">
        <v>29</v>
      </c>
      <c r="E2559">
        <v>177.82</v>
      </c>
      <c r="F2559" s="8"/>
    </row>
    <row r="2560" spans="1:6" ht="15.75" hidden="1" thickBot="1" x14ac:dyDescent="0.3">
      <c r="A2560" t="s">
        <v>167</v>
      </c>
      <c r="B2560">
        <v>2065</v>
      </c>
      <c r="C2560" t="s">
        <v>23</v>
      </c>
      <c r="D2560" t="s">
        <v>29</v>
      </c>
      <c r="E2560">
        <v>155.82</v>
      </c>
      <c r="F2560" s="8"/>
    </row>
    <row r="2561" spans="1:6" ht="15.75" hidden="1" thickBot="1" x14ac:dyDescent="0.3">
      <c r="A2561" t="s">
        <v>167</v>
      </c>
      <c r="B2561">
        <v>2065</v>
      </c>
      <c r="C2561" t="s">
        <v>24</v>
      </c>
      <c r="D2561" t="s">
        <v>29</v>
      </c>
      <c r="E2561">
        <v>113.21</v>
      </c>
      <c r="F2561" s="8"/>
    </row>
    <row r="2562" spans="1:6" ht="15.75" hidden="1" thickBot="1" x14ac:dyDescent="0.3">
      <c r="A2562" t="s">
        <v>167</v>
      </c>
      <c r="B2562">
        <v>2065</v>
      </c>
      <c r="C2562" t="s">
        <v>25</v>
      </c>
      <c r="D2562" t="s">
        <v>29</v>
      </c>
      <c r="E2562">
        <v>58.94</v>
      </c>
      <c r="F2562" s="8"/>
    </row>
    <row r="2563" spans="1:6" ht="15.75" hidden="1" thickBot="1" x14ac:dyDescent="0.3">
      <c r="A2563" t="s">
        <v>167</v>
      </c>
      <c r="B2563">
        <v>2065</v>
      </c>
      <c r="C2563" t="s">
        <v>26</v>
      </c>
      <c r="D2563" t="s">
        <v>29</v>
      </c>
      <c r="E2563">
        <v>25.34</v>
      </c>
      <c r="F2563" s="8"/>
    </row>
    <row r="2564" spans="1:6" ht="15.75" hidden="1" thickBot="1" x14ac:dyDescent="0.3">
      <c r="A2564" t="s">
        <v>167</v>
      </c>
      <c r="B2564">
        <v>2065</v>
      </c>
      <c r="C2564" t="s">
        <v>6</v>
      </c>
      <c r="D2564" t="s">
        <v>30</v>
      </c>
      <c r="E2564">
        <v>0</v>
      </c>
      <c r="F2564" s="8"/>
    </row>
    <row r="2565" spans="1:6" ht="15.75" hidden="1" thickBot="1" x14ac:dyDescent="0.3">
      <c r="A2565" t="s">
        <v>167</v>
      </c>
      <c r="B2565">
        <v>2065</v>
      </c>
      <c r="C2565" t="s">
        <v>7</v>
      </c>
      <c r="D2565" t="s">
        <v>30</v>
      </c>
      <c r="E2565">
        <v>0</v>
      </c>
      <c r="F2565" s="8"/>
    </row>
    <row r="2566" spans="1:6" ht="15.75" hidden="1" thickBot="1" x14ac:dyDescent="0.3">
      <c r="A2566" t="s">
        <v>167</v>
      </c>
      <c r="B2566">
        <v>2065</v>
      </c>
      <c r="C2566" t="s">
        <v>8</v>
      </c>
      <c r="D2566" t="s">
        <v>30</v>
      </c>
      <c r="E2566">
        <v>0</v>
      </c>
      <c r="F2566" s="8"/>
    </row>
    <row r="2567" spans="1:6" ht="15.75" hidden="1" thickBot="1" x14ac:dyDescent="0.3">
      <c r="A2567" t="s">
        <v>167</v>
      </c>
      <c r="B2567">
        <v>2065</v>
      </c>
      <c r="C2567" t="s">
        <v>9</v>
      </c>
      <c r="D2567" t="s">
        <v>30</v>
      </c>
      <c r="E2567">
        <v>376.22</v>
      </c>
      <c r="F2567" s="8"/>
    </row>
    <row r="2568" spans="1:6" ht="15.75" hidden="1" thickBot="1" x14ac:dyDescent="0.3">
      <c r="A2568" t="s">
        <v>167</v>
      </c>
      <c r="B2568">
        <v>2065</v>
      </c>
      <c r="C2568" t="s">
        <v>10</v>
      </c>
      <c r="D2568" t="s">
        <v>30</v>
      </c>
      <c r="E2568">
        <v>78.05</v>
      </c>
      <c r="F2568" s="8"/>
    </row>
    <row r="2569" spans="1:6" ht="15.75" hidden="1" thickBot="1" x14ac:dyDescent="0.3">
      <c r="A2569" t="s">
        <v>167</v>
      </c>
      <c r="B2569">
        <v>2065</v>
      </c>
      <c r="C2569" t="s">
        <v>11</v>
      </c>
      <c r="D2569" t="s">
        <v>30</v>
      </c>
      <c r="E2569">
        <v>108.14</v>
      </c>
      <c r="F2569" s="8"/>
    </row>
    <row r="2570" spans="1:6" ht="15.75" hidden="1" thickBot="1" x14ac:dyDescent="0.3">
      <c r="A2570" t="s">
        <v>167</v>
      </c>
      <c r="B2570">
        <v>2065</v>
      </c>
      <c r="C2570" t="s">
        <v>12</v>
      </c>
      <c r="D2570" t="s">
        <v>30</v>
      </c>
      <c r="E2570">
        <v>130.62</v>
      </c>
      <c r="F2570" s="8"/>
    </row>
    <row r="2571" spans="1:6" ht="15.75" hidden="1" thickBot="1" x14ac:dyDescent="0.3">
      <c r="A2571" t="s">
        <v>167</v>
      </c>
      <c r="B2571">
        <v>2065</v>
      </c>
      <c r="C2571" t="s">
        <v>13</v>
      </c>
      <c r="D2571" t="s">
        <v>30</v>
      </c>
      <c r="E2571">
        <v>172.17</v>
      </c>
      <c r="F2571" s="8"/>
    </row>
    <row r="2572" spans="1:6" ht="15.75" hidden="1" thickBot="1" x14ac:dyDescent="0.3">
      <c r="A2572" t="s">
        <v>167</v>
      </c>
      <c r="B2572">
        <v>2065</v>
      </c>
      <c r="C2572" t="s">
        <v>14</v>
      </c>
      <c r="D2572" t="s">
        <v>30</v>
      </c>
      <c r="E2572">
        <v>222.02</v>
      </c>
      <c r="F2572" s="8"/>
    </row>
    <row r="2573" spans="1:6" ht="15.75" hidden="1" thickBot="1" x14ac:dyDescent="0.3">
      <c r="A2573" t="s">
        <v>167</v>
      </c>
      <c r="B2573">
        <v>2065</v>
      </c>
      <c r="C2573" t="s">
        <v>15</v>
      </c>
      <c r="D2573" t="s">
        <v>30</v>
      </c>
      <c r="E2573">
        <v>279.89999999999998</v>
      </c>
      <c r="F2573" s="8"/>
    </row>
    <row r="2574" spans="1:6" ht="15.75" hidden="1" thickBot="1" x14ac:dyDescent="0.3">
      <c r="A2574" t="s">
        <v>167</v>
      </c>
      <c r="B2574">
        <v>2065</v>
      </c>
      <c r="C2574" t="s">
        <v>16</v>
      </c>
      <c r="D2574" t="s">
        <v>30</v>
      </c>
      <c r="E2574">
        <v>341.97</v>
      </c>
      <c r="F2574" s="8"/>
    </row>
    <row r="2575" spans="1:6" ht="15.75" hidden="1" thickBot="1" x14ac:dyDescent="0.3">
      <c r="A2575" t="s">
        <v>167</v>
      </c>
      <c r="B2575">
        <v>2065</v>
      </c>
      <c r="C2575" t="s">
        <v>17</v>
      </c>
      <c r="D2575" t="s">
        <v>30</v>
      </c>
      <c r="E2575">
        <v>418.27</v>
      </c>
      <c r="F2575" s="8"/>
    </row>
    <row r="2576" spans="1:6" ht="15.75" hidden="1" thickBot="1" x14ac:dyDescent="0.3">
      <c r="A2576" t="s">
        <v>167</v>
      </c>
      <c r="B2576">
        <v>2065</v>
      </c>
      <c r="C2576" t="s">
        <v>18</v>
      </c>
      <c r="D2576" t="s">
        <v>30</v>
      </c>
      <c r="E2576">
        <v>478.03</v>
      </c>
      <c r="F2576" s="8"/>
    </row>
    <row r="2577" spans="1:6" ht="15.75" hidden="1" thickBot="1" x14ac:dyDescent="0.3">
      <c r="A2577" t="s">
        <v>167</v>
      </c>
      <c r="B2577">
        <v>2065</v>
      </c>
      <c r="C2577" t="s">
        <v>19</v>
      </c>
      <c r="D2577" t="s">
        <v>30</v>
      </c>
      <c r="E2577">
        <v>532.52</v>
      </c>
      <c r="F2577" s="8"/>
    </row>
    <row r="2578" spans="1:6" ht="15.75" hidden="1" thickBot="1" x14ac:dyDescent="0.3">
      <c r="A2578" t="s">
        <v>167</v>
      </c>
      <c r="B2578">
        <v>2065</v>
      </c>
      <c r="C2578" t="s">
        <v>20</v>
      </c>
      <c r="D2578" t="s">
        <v>30</v>
      </c>
      <c r="E2578">
        <v>565.09</v>
      </c>
      <c r="F2578" s="8"/>
    </row>
    <row r="2579" spans="1:6" ht="15.75" hidden="1" thickBot="1" x14ac:dyDescent="0.3">
      <c r="A2579" t="s">
        <v>167</v>
      </c>
      <c r="B2579">
        <v>2065</v>
      </c>
      <c r="C2579" t="s">
        <v>21</v>
      </c>
      <c r="D2579" t="s">
        <v>30</v>
      </c>
      <c r="E2579">
        <v>536.09</v>
      </c>
      <c r="F2579" s="8"/>
    </row>
    <row r="2580" spans="1:6" ht="15.75" hidden="1" thickBot="1" x14ac:dyDescent="0.3">
      <c r="A2580" t="s">
        <v>167</v>
      </c>
      <c r="B2580">
        <v>2065</v>
      </c>
      <c r="C2580" t="s">
        <v>22</v>
      </c>
      <c r="D2580" t="s">
        <v>30</v>
      </c>
      <c r="E2580">
        <v>459.72</v>
      </c>
      <c r="F2580" s="8"/>
    </row>
    <row r="2581" spans="1:6" ht="15.75" hidden="1" thickBot="1" x14ac:dyDescent="0.3">
      <c r="A2581" t="s">
        <v>167</v>
      </c>
      <c r="B2581">
        <v>2065</v>
      </c>
      <c r="C2581" t="s">
        <v>23</v>
      </c>
      <c r="D2581" t="s">
        <v>30</v>
      </c>
      <c r="E2581">
        <v>339.87</v>
      </c>
      <c r="F2581" s="8"/>
    </row>
    <row r="2582" spans="1:6" ht="15.75" hidden="1" thickBot="1" x14ac:dyDescent="0.3">
      <c r="A2582" t="s">
        <v>167</v>
      </c>
      <c r="B2582">
        <v>2065</v>
      </c>
      <c r="C2582" t="s">
        <v>24</v>
      </c>
      <c r="D2582" t="s">
        <v>30</v>
      </c>
      <c r="E2582">
        <v>246.02</v>
      </c>
      <c r="F2582" s="8"/>
    </row>
    <row r="2583" spans="1:6" ht="15.75" hidden="1" thickBot="1" x14ac:dyDescent="0.3">
      <c r="A2583" t="s">
        <v>167</v>
      </c>
      <c r="B2583">
        <v>2065</v>
      </c>
      <c r="C2583" t="s">
        <v>25</v>
      </c>
      <c r="D2583" t="s">
        <v>30</v>
      </c>
      <c r="E2583">
        <v>127.78</v>
      </c>
      <c r="F2583" s="8"/>
    </row>
    <row r="2584" spans="1:6" ht="15.75" hidden="1" thickBot="1" x14ac:dyDescent="0.3">
      <c r="A2584" t="s">
        <v>167</v>
      </c>
      <c r="B2584">
        <v>2065</v>
      </c>
      <c r="C2584" t="s">
        <v>26</v>
      </c>
      <c r="D2584" t="s">
        <v>30</v>
      </c>
      <c r="E2584">
        <v>49.18</v>
      </c>
      <c r="F2584" s="8"/>
    </row>
    <row r="2585" spans="1:6" ht="15.75" hidden="1" thickBot="1" x14ac:dyDescent="0.3">
      <c r="A2585" t="s">
        <v>167</v>
      </c>
      <c r="B2585">
        <v>2065</v>
      </c>
      <c r="C2585" t="s">
        <v>6</v>
      </c>
      <c r="D2585" t="s">
        <v>31</v>
      </c>
      <c r="E2585">
        <v>0</v>
      </c>
      <c r="F2585" s="8"/>
    </row>
    <row r="2586" spans="1:6" ht="15.75" hidden="1" thickBot="1" x14ac:dyDescent="0.3">
      <c r="A2586" t="s">
        <v>167</v>
      </c>
      <c r="B2586">
        <v>2065</v>
      </c>
      <c r="C2586" t="s">
        <v>7</v>
      </c>
      <c r="D2586" t="s">
        <v>31</v>
      </c>
      <c r="E2586">
        <v>0</v>
      </c>
      <c r="F2586" s="8"/>
    </row>
    <row r="2587" spans="1:6" ht="15.75" hidden="1" thickBot="1" x14ac:dyDescent="0.3">
      <c r="A2587" t="s">
        <v>167</v>
      </c>
      <c r="B2587">
        <v>2065</v>
      </c>
      <c r="C2587" t="s">
        <v>8</v>
      </c>
      <c r="D2587" t="s">
        <v>31</v>
      </c>
      <c r="E2587">
        <v>0</v>
      </c>
      <c r="F2587" s="8"/>
    </row>
    <row r="2588" spans="1:6" ht="15.75" hidden="1" thickBot="1" x14ac:dyDescent="0.3">
      <c r="A2588" t="s">
        <v>167</v>
      </c>
      <c r="B2588">
        <v>2065</v>
      </c>
      <c r="C2588" t="s">
        <v>9</v>
      </c>
      <c r="D2588" t="s">
        <v>31</v>
      </c>
      <c r="E2588">
        <v>1041.6600000000001</v>
      </c>
      <c r="F2588" s="8"/>
    </row>
    <row r="2589" spans="1:6" ht="15.75" hidden="1" thickBot="1" x14ac:dyDescent="0.3">
      <c r="A2589" t="s">
        <v>167</v>
      </c>
      <c r="B2589">
        <v>2065</v>
      </c>
      <c r="C2589" t="s">
        <v>10</v>
      </c>
      <c r="D2589" t="s">
        <v>31</v>
      </c>
      <c r="E2589">
        <v>108.84</v>
      </c>
      <c r="F2589" s="8"/>
    </row>
    <row r="2590" spans="1:6" ht="15.75" hidden="1" thickBot="1" x14ac:dyDescent="0.3">
      <c r="A2590" t="s">
        <v>167</v>
      </c>
      <c r="B2590">
        <v>2065</v>
      </c>
      <c r="C2590" t="s">
        <v>11</v>
      </c>
      <c r="D2590" t="s">
        <v>31</v>
      </c>
      <c r="E2590">
        <v>30.6</v>
      </c>
      <c r="F2590" s="8"/>
    </row>
    <row r="2591" spans="1:6" ht="15.75" hidden="1" thickBot="1" x14ac:dyDescent="0.3">
      <c r="A2591" t="s">
        <v>167</v>
      </c>
      <c r="B2591">
        <v>2065</v>
      </c>
      <c r="C2591" t="s">
        <v>12</v>
      </c>
      <c r="D2591" t="s">
        <v>31</v>
      </c>
      <c r="E2591">
        <v>53.84</v>
      </c>
      <c r="F2591" s="8"/>
    </row>
    <row r="2592" spans="1:6" ht="15.75" hidden="1" thickBot="1" x14ac:dyDescent="0.3">
      <c r="A2592" t="s">
        <v>167</v>
      </c>
      <c r="B2592">
        <v>2065</v>
      </c>
      <c r="C2592" t="s">
        <v>13</v>
      </c>
      <c r="D2592" t="s">
        <v>31</v>
      </c>
      <c r="E2592">
        <v>71.25</v>
      </c>
      <c r="F2592" s="8"/>
    </row>
    <row r="2593" spans="1:6" ht="15.75" hidden="1" thickBot="1" x14ac:dyDescent="0.3">
      <c r="A2593" t="s">
        <v>167</v>
      </c>
      <c r="B2593">
        <v>2065</v>
      </c>
      <c r="C2593" t="s">
        <v>14</v>
      </c>
      <c r="D2593" t="s">
        <v>31</v>
      </c>
      <c r="E2593">
        <v>92.24</v>
      </c>
      <c r="F2593" s="8"/>
    </row>
    <row r="2594" spans="1:6" ht="15.75" hidden="1" thickBot="1" x14ac:dyDescent="0.3">
      <c r="A2594" t="s">
        <v>167</v>
      </c>
      <c r="B2594">
        <v>2065</v>
      </c>
      <c r="C2594" t="s">
        <v>15</v>
      </c>
      <c r="D2594" t="s">
        <v>31</v>
      </c>
      <c r="E2594">
        <v>116.79</v>
      </c>
      <c r="F2594" s="8"/>
    </row>
    <row r="2595" spans="1:6" ht="15.75" hidden="1" thickBot="1" x14ac:dyDescent="0.3">
      <c r="A2595" t="s">
        <v>167</v>
      </c>
      <c r="B2595">
        <v>2065</v>
      </c>
      <c r="C2595" t="s">
        <v>16</v>
      </c>
      <c r="D2595" t="s">
        <v>31</v>
      </c>
      <c r="E2595">
        <v>143.37</v>
      </c>
      <c r="F2595" s="8"/>
    </row>
    <row r="2596" spans="1:6" ht="15.75" hidden="1" thickBot="1" x14ac:dyDescent="0.3">
      <c r="A2596" t="s">
        <v>167</v>
      </c>
      <c r="B2596">
        <v>2065</v>
      </c>
      <c r="C2596" t="s">
        <v>17</v>
      </c>
      <c r="D2596" t="s">
        <v>31</v>
      </c>
      <c r="E2596">
        <v>176.39</v>
      </c>
      <c r="F2596" s="8"/>
    </row>
    <row r="2597" spans="1:6" ht="15.75" hidden="1" thickBot="1" x14ac:dyDescent="0.3">
      <c r="A2597" t="s">
        <v>167</v>
      </c>
      <c r="B2597">
        <v>2065</v>
      </c>
      <c r="C2597" t="s">
        <v>18</v>
      </c>
      <c r="D2597" t="s">
        <v>31</v>
      </c>
      <c r="E2597">
        <v>203.09</v>
      </c>
      <c r="F2597" s="8"/>
    </row>
    <row r="2598" spans="1:6" ht="15.75" hidden="1" thickBot="1" x14ac:dyDescent="0.3">
      <c r="A2598" t="s">
        <v>167</v>
      </c>
      <c r="B2598">
        <v>2065</v>
      </c>
      <c r="C2598" t="s">
        <v>19</v>
      </c>
      <c r="D2598" t="s">
        <v>31</v>
      </c>
      <c r="E2598">
        <v>228.61</v>
      </c>
      <c r="F2598" s="8"/>
    </row>
    <row r="2599" spans="1:6" ht="15.75" hidden="1" thickBot="1" x14ac:dyDescent="0.3">
      <c r="A2599" t="s">
        <v>167</v>
      </c>
      <c r="B2599">
        <v>2065</v>
      </c>
      <c r="C2599" t="s">
        <v>20</v>
      </c>
      <c r="D2599" t="s">
        <v>31</v>
      </c>
      <c r="E2599">
        <v>246.3</v>
      </c>
      <c r="F2599" s="8"/>
    </row>
    <row r="2600" spans="1:6" ht="15.75" hidden="1" thickBot="1" x14ac:dyDescent="0.3">
      <c r="A2600" t="s">
        <v>167</v>
      </c>
      <c r="B2600">
        <v>2065</v>
      </c>
      <c r="C2600" t="s">
        <v>21</v>
      </c>
      <c r="D2600" t="s">
        <v>31</v>
      </c>
      <c r="E2600">
        <v>238.8</v>
      </c>
      <c r="F2600" s="8"/>
    </row>
    <row r="2601" spans="1:6" ht="15.75" hidden="1" thickBot="1" x14ac:dyDescent="0.3">
      <c r="A2601" t="s">
        <v>167</v>
      </c>
      <c r="B2601">
        <v>2065</v>
      </c>
      <c r="C2601" t="s">
        <v>22</v>
      </c>
      <c r="D2601" t="s">
        <v>31</v>
      </c>
      <c r="E2601">
        <v>210.95</v>
      </c>
      <c r="F2601" s="8"/>
    </row>
    <row r="2602" spans="1:6" ht="15.75" hidden="1" thickBot="1" x14ac:dyDescent="0.3">
      <c r="A2602" t="s">
        <v>167</v>
      </c>
      <c r="B2602">
        <v>2065</v>
      </c>
      <c r="C2602" t="s">
        <v>23</v>
      </c>
      <c r="D2602" t="s">
        <v>31</v>
      </c>
      <c r="E2602">
        <v>161.88999999999999</v>
      </c>
      <c r="F2602" s="8"/>
    </row>
    <row r="2603" spans="1:6" ht="15.75" hidden="1" thickBot="1" x14ac:dyDescent="0.3">
      <c r="A2603" t="s">
        <v>167</v>
      </c>
      <c r="B2603">
        <v>2065</v>
      </c>
      <c r="C2603" t="s">
        <v>24</v>
      </c>
      <c r="D2603" t="s">
        <v>31</v>
      </c>
      <c r="E2603">
        <v>64.3</v>
      </c>
      <c r="F2603" s="8"/>
    </row>
    <row r="2604" spans="1:6" ht="15.75" hidden="1" thickBot="1" x14ac:dyDescent="0.3">
      <c r="A2604" t="s">
        <v>167</v>
      </c>
      <c r="B2604">
        <v>2065</v>
      </c>
      <c r="C2604" t="s">
        <v>25</v>
      </c>
      <c r="D2604" t="s">
        <v>31</v>
      </c>
      <c r="E2604">
        <v>33.43</v>
      </c>
      <c r="F2604" s="8"/>
    </row>
    <row r="2605" spans="1:6" ht="15.75" hidden="1" thickBot="1" x14ac:dyDescent="0.3">
      <c r="A2605" t="s">
        <v>167</v>
      </c>
      <c r="B2605">
        <v>2065</v>
      </c>
      <c r="C2605" t="s">
        <v>26</v>
      </c>
      <c r="D2605" t="s">
        <v>31</v>
      </c>
      <c r="E2605">
        <v>14</v>
      </c>
      <c r="F2605" s="8"/>
    </row>
    <row r="2606" spans="1:6" ht="15.75" hidden="1" thickBot="1" x14ac:dyDescent="0.3">
      <c r="A2606" t="s">
        <v>167</v>
      </c>
      <c r="B2606">
        <v>2065</v>
      </c>
      <c r="C2606" t="s">
        <v>6</v>
      </c>
      <c r="D2606" t="s">
        <v>32</v>
      </c>
      <c r="E2606">
        <v>0</v>
      </c>
      <c r="F2606" s="8"/>
    </row>
    <row r="2607" spans="1:6" ht="15.75" hidden="1" thickBot="1" x14ac:dyDescent="0.3">
      <c r="A2607" t="s">
        <v>167</v>
      </c>
      <c r="B2607">
        <v>2065</v>
      </c>
      <c r="C2607" t="s">
        <v>7</v>
      </c>
      <c r="D2607" t="s">
        <v>32</v>
      </c>
      <c r="E2607">
        <v>0</v>
      </c>
      <c r="F2607" s="8"/>
    </row>
    <row r="2608" spans="1:6" ht="15.75" hidden="1" thickBot="1" x14ac:dyDescent="0.3">
      <c r="A2608" t="s">
        <v>167</v>
      </c>
      <c r="B2608">
        <v>2065</v>
      </c>
      <c r="C2608" t="s">
        <v>8</v>
      </c>
      <c r="D2608" t="s">
        <v>32</v>
      </c>
      <c r="E2608">
        <v>0</v>
      </c>
      <c r="F2608" s="8"/>
    </row>
    <row r="2609" spans="1:6" ht="15.75" hidden="1" thickBot="1" x14ac:dyDescent="0.3">
      <c r="A2609" t="s">
        <v>167</v>
      </c>
      <c r="B2609">
        <v>2065</v>
      </c>
      <c r="C2609" t="s">
        <v>9</v>
      </c>
      <c r="D2609" t="s">
        <v>32</v>
      </c>
      <c r="E2609">
        <v>1950.58</v>
      </c>
      <c r="F2609" s="8"/>
    </row>
    <row r="2610" spans="1:6" ht="15.75" hidden="1" thickBot="1" x14ac:dyDescent="0.3">
      <c r="A2610" t="s">
        <v>167</v>
      </c>
      <c r="B2610">
        <v>2065</v>
      </c>
      <c r="C2610" t="s">
        <v>10</v>
      </c>
      <c r="D2610" t="s">
        <v>32</v>
      </c>
      <c r="E2610">
        <v>1854.68</v>
      </c>
      <c r="F2610" s="8"/>
    </row>
    <row r="2611" spans="1:6" ht="15.75" hidden="1" thickBot="1" x14ac:dyDescent="0.3">
      <c r="A2611" t="s">
        <v>167</v>
      </c>
      <c r="B2611">
        <v>2065</v>
      </c>
      <c r="C2611" t="s">
        <v>11</v>
      </c>
      <c r="D2611" t="s">
        <v>32</v>
      </c>
      <c r="E2611">
        <v>1503.91</v>
      </c>
      <c r="F2611" s="8"/>
    </row>
    <row r="2612" spans="1:6" ht="15.75" hidden="1" thickBot="1" x14ac:dyDescent="0.3">
      <c r="A2612" t="s">
        <v>167</v>
      </c>
      <c r="B2612">
        <v>2065</v>
      </c>
      <c r="C2612" t="s">
        <v>12</v>
      </c>
      <c r="D2612" t="s">
        <v>32</v>
      </c>
      <c r="E2612">
        <v>1560.75</v>
      </c>
      <c r="F2612" s="8"/>
    </row>
    <row r="2613" spans="1:6" ht="15.75" hidden="1" thickBot="1" x14ac:dyDescent="0.3">
      <c r="A2613" t="s">
        <v>167</v>
      </c>
      <c r="B2613">
        <v>2065</v>
      </c>
      <c r="C2613" t="s">
        <v>13</v>
      </c>
      <c r="D2613" t="s">
        <v>32</v>
      </c>
      <c r="E2613">
        <v>1648.02</v>
      </c>
      <c r="F2613" s="8"/>
    </row>
    <row r="2614" spans="1:6" ht="15.75" hidden="1" thickBot="1" x14ac:dyDescent="0.3">
      <c r="A2614" t="s">
        <v>167</v>
      </c>
      <c r="B2614">
        <v>2065</v>
      </c>
      <c r="C2614" t="s">
        <v>14</v>
      </c>
      <c r="D2614" t="s">
        <v>32</v>
      </c>
      <c r="E2614">
        <v>1716.76</v>
      </c>
      <c r="F2614" s="8"/>
    </row>
    <row r="2615" spans="1:6" ht="15.75" hidden="1" thickBot="1" x14ac:dyDescent="0.3">
      <c r="A2615" t="s">
        <v>167</v>
      </c>
      <c r="B2615">
        <v>2065</v>
      </c>
      <c r="C2615" t="s">
        <v>15</v>
      </c>
      <c r="D2615" t="s">
        <v>32</v>
      </c>
      <c r="E2615">
        <v>1759.81</v>
      </c>
      <c r="F2615" s="8"/>
    </row>
    <row r="2616" spans="1:6" ht="15.75" hidden="1" thickBot="1" x14ac:dyDescent="0.3">
      <c r="A2616" t="s">
        <v>167</v>
      </c>
      <c r="B2616">
        <v>2065</v>
      </c>
      <c r="C2616" t="s">
        <v>16</v>
      </c>
      <c r="D2616" t="s">
        <v>32</v>
      </c>
      <c r="E2616">
        <v>1759.58</v>
      </c>
      <c r="F2616" s="8"/>
    </row>
    <row r="2617" spans="1:6" ht="15.75" hidden="1" thickBot="1" x14ac:dyDescent="0.3">
      <c r="A2617" t="s">
        <v>167</v>
      </c>
      <c r="B2617">
        <v>2065</v>
      </c>
      <c r="C2617" t="s">
        <v>17</v>
      </c>
      <c r="D2617" t="s">
        <v>32</v>
      </c>
      <c r="E2617">
        <v>1774.16</v>
      </c>
      <c r="F2617" s="8"/>
    </row>
    <row r="2618" spans="1:6" ht="15.75" hidden="1" thickBot="1" x14ac:dyDescent="0.3">
      <c r="A2618" t="s">
        <v>167</v>
      </c>
      <c r="B2618">
        <v>2065</v>
      </c>
      <c r="C2618" t="s">
        <v>18</v>
      </c>
      <c r="D2618" t="s">
        <v>32</v>
      </c>
      <c r="E2618">
        <v>1684.7</v>
      </c>
      <c r="F2618" s="8"/>
    </row>
    <row r="2619" spans="1:6" ht="15.75" hidden="1" thickBot="1" x14ac:dyDescent="0.3">
      <c r="A2619" t="s">
        <v>167</v>
      </c>
      <c r="B2619">
        <v>2065</v>
      </c>
      <c r="C2619" t="s">
        <v>19</v>
      </c>
      <c r="D2619" t="s">
        <v>32</v>
      </c>
      <c r="E2619">
        <v>1574.22</v>
      </c>
      <c r="F2619" s="8"/>
    </row>
    <row r="2620" spans="1:6" ht="15.75" hidden="1" thickBot="1" x14ac:dyDescent="0.3">
      <c r="A2620" t="s">
        <v>167</v>
      </c>
      <c r="B2620">
        <v>2065</v>
      </c>
      <c r="C2620" t="s">
        <v>20</v>
      </c>
      <c r="D2620" t="s">
        <v>32</v>
      </c>
      <c r="E2620">
        <v>1417.53</v>
      </c>
      <c r="F2620" s="8"/>
    </row>
    <row r="2621" spans="1:6" ht="15.75" hidden="1" thickBot="1" x14ac:dyDescent="0.3">
      <c r="A2621" t="s">
        <v>167</v>
      </c>
      <c r="B2621">
        <v>2065</v>
      </c>
      <c r="C2621" t="s">
        <v>21</v>
      </c>
      <c r="D2621" t="s">
        <v>32</v>
      </c>
      <c r="E2621">
        <v>1157</v>
      </c>
      <c r="F2621" s="8"/>
    </row>
    <row r="2622" spans="1:6" ht="15.75" hidden="1" thickBot="1" x14ac:dyDescent="0.3">
      <c r="A2622" t="s">
        <v>167</v>
      </c>
      <c r="B2622">
        <v>2065</v>
      </c>
      <c r="C2622" t="s">
        <v>22</v>
      </c>
      <c r="D2622" t="s">
        <v>32</v>
      </c>
      <c r="E2622">
        <v>866.49</v>
      </c>
      <c r="F2622" s="8"/>
    </row>
    <row r="2623" spans="1:6" ht="15.75" hidden="1" thickBot="1" x14ac:dyDescent="0.3">
      <c r="A2623" t="s">
        <v>167</v>
      </c>
      <c r="B2623">
        <v>2065</v>
      </c>
      <c r="C2623" t="s">
        <v>23</v>
      </c>
      <c r="D2623" t="s">
        <v>32</v>
      </c>
      <c r="E2623">
        <v>567.13</v>
      </c>
      <c r="F2623" s="8"/>
    </row>
    <row r="2624" spans="1:6" ht="15.75" hidden="1" thickBot="1" x14ac:dyDescent="0.3">
      <c r="A2624" t="s">
        <v>167</v>
      </c>
      <c r="B2624">
        <v>2065</v>
      </c>
      <c r="C2624" t="s">
        <v>24</v>
      </c>
      <c r="D2624" t="s">
        <v>32</v>
      </c>
      <c r="E2624">
        <v>270.18</v>
      </c>
      <c r="F2624" s="8"/>
    </row>
    <row r="2625" spans="1:6" ht="15.75" hidden="1" thickBot="1" x14ac:dyDescent="0.3">
      <c r="A2625" t="s">
        <v>167</v>
      </c>
      <c r="B2625">
        <v>2065</v>
      </c>
      <c r="C2625" t="s">
        <v>25</v>
      </c>
      <c r="D2625" t="s">
        <v>32</v>
      </c>
      <c r="E2625">
        <v>117.76</v>
      </c>
      <c r="F2625" s="8"/>
    </row>
    <row r="2626" spans="1:6" ht="15.75" hidden="1" thickBot="1" x14ac:dyDescent="0.3">
      <c r="A2626" t="s">
        <v>167</v>
      </c>
      <c r="B2626">
        <v>2065</v>
      </c>
      <c r="C2626" t="s">
        <v>26</v>
      </c>
      <c r="D2626" t="s">
        <v>32</v>
      </c>
      <c r="E2626">
        <v>37.51</v>
      </c>
      <c r="F2626" s="8"/>
    </row>
    <row r="2627" spans="1:6" ht="15.75" hidden="1" thickBot="1" x14ac:dyDescent="0.3">
      <c r="A2627" t="s">
        <v>167</v>
      </c>
      <c r="B2627">
        <v>2065</v>
      </c>
      <c r="C2627" t="s">
        <v>6</v>
      </c>
      <c r="D2627" t="s">
        <v>33</v>
      </c>
      <c r="E2627">
        <v>0</v>
      </c>
      <c r="F2627" s="8"/>
    </row>
    <row r="2628" spans="1:6" ht="15.75" hidden="1" thickBot="1" x14ac:dyDescent="0.3">
      <c r="A2628" t="s">
        <v>167</v>
      </c>
      <c r="B2628">
        <v>2065</v>
      </c>
      <c r="C2628" t="s">
        <v>7</v>
      </c>
      <c r="D2628" t="s">
        <v>33</v>
      </c>
      <c r="E2628">
        <v>0</v>
      </c>
      <c r="F2628" s="8"/>
    </row>
    <row r="2629" spans="1:6" ht="15.75" hidden="1" thickBot="1" x14ac:dyDescent="0.3">
      <c r="A2629" t="s">
        <v>167</v>
      </c>
      <c r="B2629">
        <v>2065</v>
      </c>
      <c r="C2629" t="s">
        <v>8</v>
      </c>
      <c r="D2629" t="s">
        <v>33</v>
      </c>
      <c r="E2629">
        <v>0</v>
      </c>
      <c r="F2629" s="8"/>
    </row>
    <row r="2630" spans="1:6" ht="15.75" hidden="1" thickBot="1" x14ac:dyDescent="0.3">
      <c r="A2630" t="s">
        <v>167</v>
      </c>
      <c r="B2630">
        <v>2065</v>
      </c>
      <c r="C2630" t="s">
        <v>9</v>
      </c>
      <c r="D2630" t="s">
        <v>33</v>
      </c>
      <c r="E2630">
        <v>286.88</v>
      </c>
      <c r="F2630" s="8"/>
    </row>
    <row r="2631" spans="1:6" ht="15.75" hidden="1" thickBot="1" x14ac:dyDescent="0.3">
      <c r="A2631" t="s">
        <v>167</v>
      </c>
      <c r="B2631">
        <v>2065</v>
      </c>
      <c r="C2631" t="s">
        <v>10</v>
      </c>
      <c r="D2631" t="s">
        <v>33</v>
      </c>
      <c r="E2631">
        <v>1735.27</v>
      </c>
      <c r="F2631" s="8"/>
    </row>
    <row r="2632" spans="1:6" ht="15.75" hidden="1" thickBot="1" x14ac:dyDescent="0.3">
      <c r="A2632" t="s">
        <v>167</v>
      </c>
      <c r="B2632">
        <v>2065</v>
      </c>
      <c r="C2632" t="s">
        <v>11</v>
      </c>
      <c r="D2632" t="s">
        <v>33</v>
      </c>
      <c r="E2632">
        <v>2189.9899999999998</v>
      </c>
      <c r="F2632" s="8"/>
    </row>
    <row r="2633" spans="1:6" ht="15.75" hidden="1" thickBot="1" x14ac:dyDescent="0.3">
      <c r="A2633" t="s">
        <v>167</v>
      </c>
      <c r="B2633">
        <v>2065</v>
      </c>
      <c r="C2633" t="s">
        <v>12</v>
      </c>
      <c r="D2633" t="s">
        <v>33</v>
      </c>
      <c r="E2633">
        <v>2140.9899999999998</v>
      </c>
      <c r="F2633" s="8"/>
    </row>
    <row r="2634" spans="1:6" ht="15.75" hidden="1" thickBot="1" x14ac:dyDescent="0.3">
      <c r="A2634" t="s">
        <v>167</v>
      </c>
      <c r="B2634">
        <v>2065</v>
      </c>
      <c r="C2634" t="s">
        <v>13</v>
      </c>
      <c r="D2634" t="s">
        <v>33</v>
      </c>
      <c r="E2634">
        <v>2089.89</v>
      </c>
      <c r="F2634" s="8"/>
    </row>
    <row r="2635" spans="1:6" ht="15.75" hidden="1" thickBot="1" x14ac:dyDescent="0.3">
      <c r="A2635" t="s">
        <v>167</v>
      </c>
      <c r="B2635">
        <v>2065</v>
      </c>
      <c r="C2635" t="s">
        <v>14</v>
      </c>
      <c r="D2635" t="s">
        <v>33</v>
      </c>
      <c r="E2635">
        <v>2014.15</v>
      </c>
      <c r="F2635" s="8"/>
    </row>
    <row r="2636" spans="1:6" ht="15.75" hidden="1" thickBot="1" x14ac:dyDescent="0.3">
      <c r="A2636" t="s">
        <v>167</v>
      </c>
      <c r="B2636">
        <v>2065</v>
      </c>
      <c r="C2636" t="s">
        <v>15</v>
      </c>
      <c r="D2636" t="s">
        <v>33</v>
      </c>
      <c r="E2636">
        <v>1914.71</v>
      </c>
      <c r="F2636" s="8"/>
    </row>
    <row r="2637" spans="1:6" ht="15.75" hidden="1" thickBot="1" x14ac:dyDescent="0.3">
      <c r="A2637" t="s">
        <v>167</v>
      </c>
      <c r="B2637">
        <v>2065</v>
      </c>
      <c r="C2637" t="s">
        <v>16</v>
      </c>
      <c r="D2637" t="s">
        <v>33</v>
      </c>
      <c r="E2637">
        <v>1782.61</v>
      </c>
      <c r="F2637" s="8"/>
    </row>
    <row r="2638" spans="1:6" ht="15.75" hidden="1" thickBot="1" x14ac:dyDescent="0.3">
      <c r="A2638" t="s">
        <v>167</v>
      </c>
      <c r="B2638">
        <v>2065</v>
      </c>
      <c r="C2638" t="s">
        <v>17</v>
      </c>
      <c r="D2638" t="s">
        <v>33</v>
      </c>
      <c r="E2638">
        <v>1680.99</v>
      </c>
      <c r="F2638" s="8"/>
    </row>
    <row r="2639" spans="1:6" ht="15.75" hidden="1" thickBot="1" x14ac:dyDescent="0.3">
      <c r="A2639" t="s">
        <v>167</v>
      </c>
      <c r="B2639">
        <v>2065</v>
      </c>
      <c r="C2639" t="s">
        <v>18</v>
      </c>
      <c r="D2639" t="s">
        <v>33</v>
      </c>
      <c r="E2639">
        <v>1501.46</v>
      </c>
      <c r="F2639" s="8"/>
    </row>
    <row r="2640" spans="1:6" ht="15.75" hidden="1" thickBot="1" x14ac:dyDescent="0.3">
      <c r="A2640" t="s">
        <v>167</v>
      </c>
      <c r="B2640">
        <v>2065</v>
      </c>
      <c r="C2640" t="s">
        <v>19</v>
      </c>
      <c r="D2640" t="s">
        <v>33</v>
      </c>
      <c r="E2640">
        <v>1329.63</v>
      </c>
      <c r="F2640" s="8"/>
    </row>
    <row r="2641" spans="1:37" ht="15.75" hidden="1" thickBot="1" x14ac:dyDescent="0.3">
      <c r="A2641" t="s">
        <v>167</v>
      </c>
      <c r="B2641">
        <v>2065</v>
      </c>
      <c r="C2641" t="s">
        <v>20</v>
      </c>
      <c r="D2641" t="s">
        <v>33</v>
      </c>
      <c r="E2641">
        <v>1145.29</v>
      </c>
      <c r="F2641" s="8"/>
    </row>
    <row r="2642" spans="1:37" ht="15.75" hidden="1" thickBot="1" x14ac:dyDescent="0.3">
      <c r="A2642" t="s">
        <v>167</v>
      </c>
      <c r="B2642">
        <v>2065</v>
      </c>
      <c r="C2642" t="s">
        <v>21</v>
      </c>
      <c r="D2642" t="s">
        <v>33</v>
      </c>
      <c r="E2642">
        <v>904.63</v>
      </c>
      <c r="F2642" s="8"/>
    </row>
    <row r="2643" spans="1:37" ht="15.75" hidden="1" thickBot="1" x14ac:dyDescent="0.3">
      <c r="A2643" t="s">
        <v>167</v>
      </c>
      <c r="B2643">
        <v>2065</v>
      </c>
      <c r="C2643" t="s">
        <v>22</v>
      </c>
      <c r="D2643" t="s">
        <v>33</v>
      </c>
      <c r="E2643">
        <v>664.36</v>
      </c>
      <c r="F2643" s="8"/>
    </row>
    <row r="2644" spans="1:37" ht="15.75" hidden="1" thickBot="1" x14ac:dyDescent="0.3">
      <c r="A2644" t="s">
        <v>167</v>
      </c>
      <c r="B2644">
        <v>2065</v>
      </c>
      <c r="C2644" t="s">
        <v>23</v>
      </c>
      <c r="D2644" t="s">
        <v>33</v>
      </c>
      <c r="E2644">
        <v>432.13</v>
      </c>
      <c r="F2644" s="8"/>
    </row>
    <row r="2645" spans="1:37" ht="15.75" hidden="1" thickBot="1" x14ac:dyDescent="0.3">
      <c r="A2645" t="s">
        <v>167</v>
      </c>
      <c r="B2645">
        <v>2065</v>
      </c>
      <c r="C2645" t="s">
        <v>24</v>
      </c>
      <c r="D2645" t="s">
        <v>33</v>
      </c>
      <c r="E2645">
        <v>225.48</v>
      </c>
      <c r="F2645" s="8"/>
    </row>
    <row r="2646" spans="1:37" ht="15.75" hidden="1" thickBot="1" x14ac:dyDescent="0.3">
      <c r="A2646" t="s">
        <v>167</v>
      </c>
      <c r="B2646">
        <v>2065</v>
      </c>
      <c r="C2646" t="s">
        <v>25</v>
      </c>
      <c r="D2646" t="s">
        <v>33</v>
      </c>
      <c r="E2646">
        <v>103.17</v>
      </c>
      <c r="F2646" s="8"/>
    </row>
    <row r="2647" spans="1:37" ht="15.75" hidden="1" thickBot="1" x14ac:dyDescent="0.3">
      <c r="A2647" t="s">
        <v>167</v>
      </c>
      <c r="B2647">
        <v>2065</v>
      </c>
      <c r="C2647" t="s">
        <v>26</v>
      </c>
      <c r="D2647" t="s">
        <v>33</v>
      </c>
      <c r="E2647">
        <v>39.31</v>
      </c>
      <c r="F2647" s="12"/>
    </row>
    <row r="2648" spans="1:37" ht="15.75" thickBot="1" x14ac:dyDescent="0.3">
      <c r="A2648" t="s">
        <v>167</v>
      </c>
      <c r="B2648">
        <v>2070</v>
      </c>
      <c r="C2648" t="s">
        <v>6</v>
      </c>
      <c r="D2648" t="s">
        <v>27</v>
      </c>
      <c r="E2648">
        <v>3091.64</v>
      </c>
      <c r="F2648" s="4">
        <f t="shared" ref="F2648" si="623">E2648+E2649+E2650+E2672+E2693+E2714+E2735+E2756+E2777</f>
        <v>13251.88</v>
      </c>
      <c r="G2648" s="17">
        <f t="shared" ref="G2648:G2654" si="624">F2648/1000</f>
        <v>13.25188</v>
      </c>
      <c r="H2648" s="18" t="s">
        <v>137</v>
      </c>
      <c r="I2648" s="17">
        <f t="shared" ref="I2648" si="625">E2648+E2649+E2650</f>
        <v>9736.65</v>
      </c>
      <c r="J2648" s="19">
        <f t="shared" ref="J2648:J2654" si="626">I2648/1000</f>
        <v>9.7366499999999991</v>
      </c>
      <c r="K2648" s="18" t="s">
        <v>117</v>
      </c>
      <c r="M2648" s="17">
        <f t="shared" ref="M2648" si="627">G2648</f>
        <v>13.25188</v>
      </c>
      <c r="N2648" s="19">
        <f t="shared" ref="N2648" si="628">J2663+J2664+J2665</f>
        <v>0.60048999999999997</v>
      </c>
      <c r="O2648" s="19">
        <f t="shared" ref="O2648" si="629">J2666+J2667</f>
        <v>14.501240000000001</v>
      </c>
      <c r="P2648" s="19">
        <f t="shared" ref="P2648" si="630">J2668</f>
        <v>37.685179999999995</v>
      </c>
      <c r="Q2648" s="18">
        <f t="shared" ref="Q2648" si="631">O2648/N2648</f>
        <v>24.149011640493601</v>
      </c>
      <c r="R2648" s="5">
        <f t="shared" ref="R2648" si="632">J2648</f>
        <v>9.7366499999999991</v>
      </c>
      <c r="S2648" s="6">
        <f>J2649+J2650+J2651+J2656+J2657+J2658</f>
        <v>9.1212900000000001</v>
      </c>
      <c r="T2648" s="6">
        <f>J2652+J2653+J2659+J2660</f>
        <v>47.18085</v>
      </c>
      <c r="U2648" s="6"/>
      <c r="V2648" s="7">
        <f t="shared" ref="V2648" si="633">T2648/S2648</f>
        <v>5.172607164118233</v>
      </c>
      <c r="W2648" s="5">
        <f>J2648</f>
        <v>9.7366499999999991</v>
      </c>
      <c r="X2648" s="6">
        <f>J2649+J2650+J2651</f>
        <v>4.1301000000000005</v>
      </c>
      <c r="Y2648" s="6">
        <f>J2652+J2653</f>
        <v>34.723280000000003</v>
      </c>
      <c r="Z2648" s="6">
        <f>J2654</f>
        <v>17.448760000000004</v>
      </c>
      <c r="AA2648" s="7">
        <f>Y2648/X2648</f>
        <v>8.4073702815912448</v>
      </c>
      <c r="AB2648" s="5">
        <f>G2648</f>
        <v>13.25188</v>
      </c>
      <c r="AC2648" s="6">
        <f>G2649+G2650+G2651</f>
        <v>2.83005</v>
      </c>
      <c r="AD2648" s="6">
        <f>G2652+G2653</f>
        <v>32.508099999999999</v>
      </c>
      <c r="AE2648" s="6">
        <f>G2654</f>
        <v>17.448760000000004</v>
      </c>
      <c r="AF2648" s="7">
        <f>AD2648/AC2648</f>
        <v>11.486758184484373</v>
      </c>
      <c r="AG2648" s="5">
        <f>G2648</f>
        <v>13.25188</v>
      </c>
      <c r="AH2648" s="6">
        <f>G2649+G2650+G2651+G2652</f>
        <v>17.626049999999999</v>
      </c>
      <c r="AI2648" s="6">
        <f>+G2653</f>
        <v>17.712100000000003</v>
      </c>
      <c r="AJ2648" s="6">
        <f>G2654</f>
        <v>17.448760000000004</v>
      </c>
      <c r="AK2648" s="7">
        <f>AI2648/AH2648</f>
        <v>1.0048819786622643</v>
      </c>
    </row>
    <row r="2649" spans="1:37" ht="15.75" hidden="1" thickBot="1" x14ac:dyDescent="0.3">
      <c r="A2649" t="s">
        <v>167</v>
      </c>
      <c r="B2649">
        <v>2070</v>
      </c>
      <c r="C2649" t="s">
        <v>7</v>
      </c>
      <c r="D2649" t="s">
        <v>27</v>
      </c>
      <c r="E2649">
        <v>3231.91</v>
      </c>
      <c r="F2649" s="8">
        <f t="shared" ref="F2649" si="634">E2673+E2674+E2675+E2676+E2677+E2678+E2679+E2680+E2681+E2694+E2695+E2696+E2697+E2698+E2699+E2700+E2701+E2702</f>
        <v>245.18</v>
      </c>
      <c r="G2649" s="5">
        <f t="shared" si="624"/>
        <v>0.24518000000000001</v>
      </c>
      <c r="H2649" s="7" t="s">
        <v>43</v>
      </c>
      <c r="I2649" s="5">
        <f t="shared" ref="I2649" si="635">E2672+E2673+E2674+E2675+E2676+E2677+E2678+E2679+E2680+E2681+E2693+E2694+E2695+E2696+E2697+E2698+E2699+E2700+E2701+E2702</f>
        <v>253.81000000000003</v>
      </c>
      <c r="J2649" s="6">
        <f t="shared" si="626"/>
        <v>0.25381000000000004</v>
      </c>
      <c r="K2649" s="7" t="s">
        <v>43</v>
      </c>
      <c r="M2649" s="5"/>
      <c r="N2649" s="6"/>
      <c r="O2649" s="6"/>
      <c r="P2649" s="6"/>
      <c r="Q2649" s="7"/>
      <c r="R2649" s="5"/>
      <c r="S2649" s="6"/>
      <c r="T2649" s="6"/>
      <c r="U2649" s="6"/>
      <c r="V2649" s="6"/>
      <c r="W2649" s="5"/>
      <c r="X2649" s="6"/>
      <c r="Y2649" s="6"/>
      <c r="Z2649" s="6"/>
      <c r="AA2649" s="6"/>
      <c r="AB2649" s="5"/>
      <c r="AC2649" s="6"/>
      <c r="AD2649" s="6"/>
      <c r="AE2649" s="6"/>
      <c r="AF2649" s="6"/>
      <c r="AG2649" s="5"/>
      <c r="AH2649" s="6"/>
      <c r="AI2649" s="6"/>
      <c r="AJ2649" s="6"/>
      <c r="AK2649" s="7"/>
    </row>
    <row r="2650" spans="1:37" ht="15.75" hidden="1" thickBot="1" x14ac:dyDescent="0.3">
      <c r="A2650" t="s">
        <v>167</v>
      </c>
      <c r="B2650">
        <v>2070</v>
      </c>
      <c r="C2650" t="s">
        <v>8</v>
      </c>
      <c r="D2650" t="s">
        <v>27</v>
      </c>
      <c r="E2650">
        <v>3413.1</v>
      </c>
      <c r="F2650" s="8">
        <f t="shared" ref="F2650" si="636">E2715+E2716+E2717+E2718+E2719+E2720+E2721+E2722+E2723</f>
        <v>1779.81</v>
      </c>
      <c r="G2650" s="5">
        <f t="shared" si="624"/>
        <v>1.7798099999999999</v>
      </c>
      <c r="H2650" s="7" t="s">
        <v>30</v>
      </c>
      <c r="I2650" s="5">
        <f t="shared" ref="I2650" si="637">E2714+E2715+E2716+E2717+E2718+E2719+E2720+E2721+E2722+E2723</f>
        <v>2111.5300000000002</v>
      </c>
      <c r="J2650" s="6">
        <f t="shared" si="626"/>
        <v>2.1115300000000001</v>
      </c>
      <c r="K2650" s="7" t="s">
        <v>30</v>
      </c>
      <c r="M2650" s="5"/>
      <c r="N2650" s="6"/>
      <c r="O2650" s="6"/>
      <c r="P2650" s="6"/>
      <c r="Q2650" s="7"/>
      <c r="R2650" s="5"/>
      <c r="S2650" s="6"/>
      <c r="T2650" s="6"/>
      <c r="U2650" s="6"/>
      <c r="V2650" s="6"/>
      <c r="W2650" s="5"/>
      <c r="X2650" s="6"/>
      <c r="Y2650" s="6"/>
      <c r="Z2650" s="6"/>
      <c r="AA2650" s="6"/>
      <c r="AB2650" s="5"/>
      <c r="AC2650" s="6"/>
      <c r="AD2650" s="6"/>
      <c r="AE2650" s="6"/>
      <c r="AF2650" s="6"/>
      <c r="AG2650" s="5"/>
      <c r="AH2650" s="6"/>
      <c r="AI2650" s="6"/>
      <c r="AJ2650" s="6"/>
      <c r="AK2650" s="7"/>
    </row>
    <row r="2651" spans="1:37" ht="15.75" hidden="1" thickBot="1" x14ac:dyDescent="0.3">
      <c r="A2651" t="s">
        <v>167</v>
      </c>
      <c r="B2651">
        <v>2070</v>
      </c>
      <c r="C2651" t="s">
        <v>9</v>
      </c>
      <c r="D2651" t="s">
        <v>27</v>
      </c>
      <c r="E2651">
        <v>0</v>
      </c>
      <c r="F2651" s="8">
        <f t="shared" ref="F2651" si="638">E2736+E2737+E2738+E2739+E2740+E2741+E2742+E2743+E2744</f>
        <v>805.06</v>
      </c>
      <c r="G2651" s="5">
        <f t="shared" si="624"/>
        <v>0.80506</v>
      </c>
      <c r="H2651" s="7" t="s">
        <v>44</v>
      </c>
      <c r="I2651" s="5">
        <f t="shared" ref="I2651" si="639">E2735+E2736+E2737+E2738+E2739+E2740+E2741+E2742+E2743+E2744</f>
        <v>1764.7600000000004</v>
      </c>
      <c r="J2651" s="6">
        <f t="shared" si="626"/>
        <v>1.7647600000000006</v>
      </c>
      <c r="K2651" s="7" t="s">
        <v>44</v>
      </c>
      <c r="M2651" s="5"/>
      <c r="N2651" s="6"/>
      <c r="O2651" s="6"/>
      <c r="P2651" s="6"/>
      <c r="Q2651" s="7"/>
      <c r="R2651" s="5"/>
      <c r="S2651" s="6"/>
      <c r="T2651" s="6"/>
      <c r="U2651" s="6"/>
      <c r="V2651" s="6"/>
      <c r="W2651" s="5"/>
      <c r="X2651" s="6"/>
      <c r="Y2651" s="6"/>
      <c r="Z2651" s="6"/>
      <c r="AA2651" s="6"/>
      <c r="AB2651" s="5"/>
      <c r="AC2651" s="6"/>
      <c r="AD2651" s="6"/>
      <c r="AE2651" s="6"/>
      <c r="AF2651" s="6"/>
      <c r="AG2651" s="5"/>
      <c r="AH2651" s="6"/>
      <c r="AI2651" s="6"/>
      <c r="AJ2651" s="6"/>
      <c r="AK2651" s="7"/>
    </row>
    <row r="2652" spans="1:37" ht="15.75" hidden="1" thickBot="1" x14ac:dyDescent="0.3">
      <c r="A2652" t="s">
        <v>167</v>
      </c>
      <c r="B2652">
        <v>2070</v>
      </c>
      <c r="C2652" t="s">
        <v>10</v>
      </c>
      <c r="D2652" t="s">
        <v>27</v>
      </c>
      <c r="E2652">
        <v>0</v>
      </c>
      <c r="F2652" s="8">
        <f t="shared" ref="F2652" si="640">+E2757+E2758+E2759+E2760+E2761+E2762+E2763+E2764+E2765</f>
        <v>14796</v>
      </c>
      <c r="G2652" s="5">
        <f t="shared" si="624"/>
        <v>14.795999999999999</v>
      </c>
      <c r="H2652" s="7" t="s">
        <v>45</v>
      </c>
      <c r="I2652" s="5">
        <f t="shared" ref="I2652" si="641">E2756+E2757+E2758+E2759+E2760+E2761+E2762+E2763+E2764+E2765</f>
        <v>16727.12</v>
      </c>
      <c r="J2652" s="6">
        <f t="shared" si="626"/>
        <v>16.727119999999999</v>
      </c>
      <c r="K2652" s="7" t="s">
        <v>45</v>
      </c>
      <c r="M2652" s="5"/>
      <c r="N2652" s="6"/>
      <c r="O2652" s="6"/>
      <c r="P2652" s="6"/>
      <c r="Q2652" s="7"/>
      <c r="R2652" s="5"/>
      <c r="S2652" s="6"/>
      <c r="T2652" s="6"/>
      <c r="U2652" s="6"/>
      <c r="V2652" s="6"/>
      <c r="W2652" s="5"/>
      <c r="X2652" s="6"/>
      <c r="Y2652" s="6"/>
      <c r="Z2652" s="6"/>
      <c r="AA2652" s="6"/>
      <c r="AB2652" s="5"/>
      <c r="AC2652" s="6"/>
      <c r="AD2652" s="6"/>
      <c r="AE2652" s="6"/>
      <c r="AF2652" s="6"/>
      <c r="AG2652" s="5"/>
      <c r="AH2652" s="6"/>
      <c r="AI2652" s="6"/>
      <c r="AJ2652" s="6"/>
      <c r="AK2652" s="7"/>
    </row>
    <row r="2653" spans="1:37" ht="15.75" hidden="1" thickBot="1" x14ac:dyDescent="0.3">
      <c r="A2653" t="s">
        <v>167</v>
      </c>
      <c r="B2653">
        <v>2070</v>
      </c>
      <c r="C2653" t="s">
        <v>11</v>
      </c>
      <c r="D2653" t="s">
        <v>27</v>
      </c>
      <c r="E2653">
        <v>0</v>
      </c>
      <c r="F2653" s="8">
        <f t="shared" ref="F2653" si="642">E2778+E2779+E2780+E2781+E2782+E2783+E2784+E2785+E2786</f>
        <v>17712.100000000002</v>
      </c>
      <c r="G2653" s="5">
        <f t="shared" si="624"/>
        <v>17.712100000000003</v>
      </c>
      <c r="H2653" s="7" t="s">
        <v>46</v>
      </c>
      <c r="I2653" s="5">
        <f t="shared" ref="I2653" si="643">E2777+E2778+E2779+E2780+E2781+E2782+E2783+E2784+E2785+E2786</f>
        <v>17996.16</v>
      </c>
      <c r="J2653" s="6">
        <f t="shared" si="626"/>
        <v>17.99616</v>
      </c>
      <c r="K2653" s="7" t="s">
        <v>46</v>
      </c>
      <c r="M2653" s="5"/>
      <c r="N2653" s="6"/>
      <c r="O2653" s="6"/>
      <c r="P2653" s="6"/>
      <c r="Q2653" s="7"/>
      <c r="R2653" s="5"/>
      <c r="S2653" s="6"/>
      <c r="T2653" s="6"/>
      <c r="U2653" s="6"/>
      <c r="V2653" s="6"/>
      <c r="W2653" s="5"/>
      <c r="X2653" s="6"/>
      <c r="Y2653" s="6"/>
      <c r="Z2653" s="6"/>
      <c r="AA2653" s="6"/>
      <c r="AB2653" s="5"/>
      <c r="AC2653" s="6"/>
      <c r="AD2653" s="6"/>
      <c r="AE2653" s="6"/>
      <c r="AF2653" s="6"/>
      <c r="AG2653" s="5"/>
      <c r="AH2653" s="6"/>
      <c r="AI2653" s="6"/>
      <c r="AJ2653" s="6"/>
      <c r="AK2653" s="7"/>
    </row>
    <row r="2654" spans="1:37" ht="15.75" hidden="1" thickBot="1" x14ac:dyDescent="0.3">
      <c r="A2654" t="s">
        <v>167</v>
      </c>
      <c r="B2654">
        <v>2070</v>
      </c>
      <c r="C2654" t="s">
        <v>12</v>
      </c>
      <c r="D2654" t="s">
        <v>27</v>
      </c>
      <c r="E2654">
        <v>0</v>
      </c>
      <c r="F2654" s="8">
        <f t="shared" ref="F2654" si="644">E2682+E2683+E2684+E2685+E2686+E2687+E2688+E2689+E2703+E2704+E2705+E2706+E2707+E2708+E2709+E2710+E2724+E2725+E2726+E2727+E2728+E2729+E2730+E2731+E2745+E2746+E2747+E2748+E2749+E2750+E2751+E2752+E2766+E2767+E2768+E2769+E2770+E2771+E2772+E2773+E2787+E2788+E2789+E2790+E2791+E2792+E2793+E2794</f>
        <v>17448.760000000002</v>
      </c>
      <c r="G2654" s="9">
        <f t="shared" si="624"/>
        <v>17.448760000000004</v>
      </c>
      <c r="H2654" s="11" t="s">
        <v>138</v>
      </c>
      <c r="I2654" s="9">
        <f t="shared" ref="I2654" si="645">E2682+E2683+E2684+E2685+E2686+E2687+E2688+E2689+E2703+E2704+E2705+E2706+E2707+E2708+E2709+E2710+E2724+E2725+E2726+E2727+E2728+E2729+E2730+E2731+E2745+E2746+E2747+E2748+E2749+E2750+E2751+E2752+E2766+E2767+E2768+E2769+E2770+E2771+E2772+E2773+E2787+E2788+E2789+E2790+E2791+E2792+E2793+E2794</f>
        <v>17448.760000000002</v>
      </c>
      <c r="J2654" s="10">
        <f t="shared" si="626"/>
        <v>17.448760000000004</v>
      </c>
      <c r="K2654" s="11" t="s">
        <v>138</v>
      </c>
      <c r="M2654" s="9"/>
      <c r="N2654" s="10"/>
      <c r="O2654" s="10"/>
      <c r="P2654" s="10"/>
      <c r="Q2654" s="11"/>
      <c r="R2654" s="9"/>
      <c r="S2654" s="10"/>
      <c r="T2654" s="10"/>
      <c r="U2654" s="10"/>
      <c r="V2654" s="10"/>
      <c r="W2654" s="9"/>
      <c r="X2654" s="10"/>
      <c r="Y2654" s="10"/>
      <c r="Z2654" s="10"/>
      <c r="AA2654" s="10"/>
      <c r="AB2654" s="9"/>
      <c r="AC2654" s="10"/>
      <c r="AD2654" s="10"/>
      <c r="AE2654" s="10"/>
      <c r="AF2654" s="10"/>
      <c r="AG2654" s="9"/>
      <c r="AH2654" s="10"/>
      <c r="AI2654" s="10"/>
      <c r="AJ2654" s="10"/>
      <c r="AK2654" s="11"/>
    </row>
    <row r="2655" spans="1:37" ht="15.75" hidden="1" thickBot="1" x14ac:dyDescent="0.3">
      <c r="A2655" t="s">
        <v>167</v>
      </c>
      <c r="B2655">
        <v>2070</v>
      </c>
      <c r="C2655" t="s">
        <v>13</v>
      </c>
      <c r="D2655" t="s">
        <v>27</v>
      </c>
      <c r="E2655">
        <v>0</v>
      </c>
      <c r="F2655" s="8"/>
    </row>
    <row r="2656" spans="1:37" ht="15.75" hidden="1" thickBot="1" x14ac:dyDescent="0.3">
      <c r="A2656" t="s">
        <v>167</v>
      </c>
      <c r="B2656">
        <v>2070</v>
      </c>
      <c r="C2656" t="s">
        <v>14</v>
      </c>
      <c r="D2656" t="s">
        <v>27</v>
      </c>
      <c r="E2656">
        <v>0</v>
      </c>
      <c r="F2656" s="8"/>
      <c r="H2656" s="20" t="s">
        <v>62</v>
      </c>
      <c r="I2656" s="19">
        <f t="shared" ref="I2656" si="646">E2682+E2683+E2684+E2685+E2686+E2687+E2688+E2689+E2703+E2704+E2705+E2706+E2707+E2708+E2709+E2710</f>
        <v>1107.8699999999999</v>
      </c>
      <c r="J2656" s="19">
        <f t="shared" ref="J2656:J2660" si="647">I2656/1000</f>
        <v>1.1078699999999999</v>
      </c>
      <c r="K2656" s="18" t="s">
        <v>43</v>
      </c>
    </row>
    <row r="2657" spans="1:11" ht="15.75" hidden="1" thickBot="1" x14ac:dyDescent="0.3">
      <c r="A2657" t="s">
        <v>167</v>
      </c>
      <c r="B2657">
        <v>2070</v>
      </c>
      <c r="C2657" t="s">
        <v>15</v>
      </c>
      <c r="D2657" t="s">
        <v>27</v>
      </c>
      <c r="E2657">
        <v>0</v>
      </c>
      <c r="F2657" s="8"/>
      <c r="H2657" s="5"/>
      <c r="I2657" s="6">
        <f t="shared" ref="I2657" si="648">E2724+E2725+E2726+E2727+E2728+E2729+E2730+E2731</f>
        <v>2702.7000000000003</v>
      </c>
      <c r="J2657" s="6">
        <f t="shared" si="647"/>
        <v>2.7027000000000001</v>
      </c>
      <c r="K2657" s="7" t="s">
        <v>30</v>
      </c>
    </row>
    <row r="2658" spans="1:11" ht="15.75" hidden="1" thickBot="1" x14ac:dyDescent="0.3">
      <c r="A2658" t="s">
        <v>167</v>
      </c>
      <c r="B2658">
        <v>2070</v>
      </c>
      <c r="C2658" t="s">
        <v>16</v>
      </c>
      <c r="D2658" t="s">
        <v>27</v>
      </c>
      <c r="E2658">
        <v>0</v>
      </c>
      <c r="F2658" s="8"/>
      <c r="H2658" s="5"/>
      <c r="I2658" s="6">
        <f t="shared" ref="I2658" si="649">E2745+E2746+E2747+E2748+E2749+E2750+E2751+E2752</f>
        <v>1180.6199999999999</v>
      </c>
      <c r="J2658" s="6">
        <f t="shared" si="647"/>
        <v>1.1806199999999998</v>
      </c>
      <c r="K2658" s="7" t="s">
        <v>44</v>
      </c>
    </row>
    <row r="2659" spans="1:11" ht="15.75" hidden="1" thickBot="1" x14ac:dyDescent="0.3">
      <c r="A2659" t="s">
        <v>167</v>
      </c>
      <c r="B2659">
        <v>2070</v>
      </c>
      <c r="C2659" t="s">
        <v>17</v>
      </c>
      <c r="D2659" t="s">
        <v>27</v>
      </c>
      <c r="E2659">
        <v>0</v>
      </c>
      <c r="F2659" s="8"/>
      <c r="H2659" s="5"/>
      <c r="I2659" s="6">
        <f t="shared" ref="I2659" si="650">E2766+E2767+E2768+E2769+E2770+E2771+E2772+E2773</f>
        <v>6789.91</v>
      </c>
      <c r="J2659" s="6">
        <f t="shared" si="647"/>
        <v>6.7899099999999999</v>
      </c>
      <c r="K2659" s="7" t="s">
        <v>45</v>
      </c>
    </row>
    <row r="2660" spans="1:11" ht="15.75" hidden="1" thickBot="1" x14ac:dyDescent="0.3">
      <c r="A2660" t="s">
        <v>167</v>
      </c>
      <c r="B2660">
        <v>2070</v>
      </c>
      <c r="C2660" t="s">
        <v>18</v>
      </c>
      <c r="D2660" t="s">
        <v>27</v>
      </c>
      <c r="E2660">
        <v>0</v>
      </c>
      <c r="F2660" s="8"/>
      <c r="H2660" s="9"/>
      <c r="I2660" s="10">
        <f t="shared" ref="I2660" si="651">E2787+E2788+E2789+E2790+E2791+E2792+E2793+E2794</f>
        <v>5667.66</v>
      </c>
      <c r="J2660" s="10">
        <f t="shared" si="647"/>
        <v>5.6676599999999997</v>
      </c>
      <c r="K2660" s="11" t="s">
        <v>46</v>
      </c>
    </row>
    <row r="2661" spans="1:11" ht="15.75" hidden="1" thickBot="1" x14ac:dyDescent="0.3">
      <c r="A2661" t="s">
        <v>167</v>
      </c>
      <c r="B2661">
        <v>2070</v>
      </c>
      <c r="C2661" t="s">
        <v>19</v>
      </c>
      <c r="D2661" t="s">
        <v>27</v>
      </c>
      <c r="E2661">
        <v>0</v>
      </c>
      <c r="F2661" s="8"/>
    </row>
    <row r="2662" spans="1:11" ht="15.75" hidden="1" thickBot="1" x14ac:dyDescent="0.3">
      <c r="A2662" t="s">
        <v>167</v>
      </c>
      <c r="B2662">
        <v>2070</v>
      </c>
      <c r="C2662" t="s">
        <v>20</v>
      </c>
      <c r="D2662" t="s">
        <v>27</v>
      </c>
      <c r="E2662">
        <v>0</v>
      </c>
      <c r="F2662" s="8"/>
    </row>
    <row r="2663" spans="1:11" ht="15.75" hidden="1" thickBot="1" x14ac:dyDescent="0.3">
      <c r="A2663" t="s">
        <v>167</v>
      </c>
      <c r="B2663">
        <v>2070</v>
      </c>
      <c r="C2663" t="s">
        <v>21</v>
      </c>
      <c r="D2663" t="s">
        <v>27</v>
      </c>
      <c r="E2663">
        <v>0</v>
      </c>
      <c r="F2663" s="8"/>
      <c r="H2663" s="20" t="s">
        <v>139</v>
      </c>
      <c r="I2663" s="19">
        <f t="shared" ref="I2663" si="652">SUM(E2673:E2676)+SUM(E2694:E2697)</f>
        <v>25.58</v>
      </c>
      <c r="J2663" s="19">
        <f t="shared" ref="J2663:J2668" si="653">I2663/1000</f>
        <v>2.5579999999999999E-2</v>
      </c>
      <c r="K2663" s="18" t="s">
        <v>43</v>
      </c>
    </row>
    <row r="2664" spans="1:11" ht="15.75" hidden="1" thickBot="1" x14ac:dyDescent="0.3">
      <c r="A2664" t="s">
        <v>167</v>
      </c>
      <c r="B2664">
        <v>2070</v>
      </c>
      <c r="C2664" t="s">
        <v>22</v>
      </c>
      <c r="D2664" t="s">
        <v>27</v>
      </c>
      <c r="E2664">
        <v>0</v>
      </c>
      <c r="F2664" s="8"/>
      <c r="H2664" s="5"/>
      <c r="I2664" s="6">
        <f t="shared" ref="I2664" si="654">SUM(E2715:E2718)</f>
        <v>363.71000000000004</v>
      </c>
      <c r="J2664" s="6">
        <f t="shared" si="653"/>
        <v>0.36371000000000003</v>
      </c>
      <c r="K2664" s="7" t="s">
        <v>30</v>
      </c>
    </row>
    <row r="2665" spans="1:11" ht="15.75" hidden="1" thickBot="1" x14ac:dyDescent="0.3">
      <c r="A2665" t="s">
        <v>167</v>
      </c>
      <c r="B2665">
        <v>2070</v>
      </c>
      <c r="C2665" t="s">
        <v>23</v>
      </c>
      <c r="D2665" t="s">
        <v>27</v>
      </c>
      <c r="E2665">
        <v>0</v>
      </c>
      <c r="F2665" s="8"/>
      <c r="H2665" s="5"/>
      <c r="I2665" s="6">
        <f t="shared" ref="I2665" si="655">SUM(E2736:E2739)</f>
        <v>211.2</v>
      </c>
      <c r="J2665" s="6">
        <f t="shared" si="653"/>
        <v>0.2112</v>
      </c>
      <c r="K2665" s="7" t="s">
        <v>44</v>
      </c>
    </row>
    <row r="2666" spans="1:11" ht="15.75" hidden="1" thickBot="1" x14ac:dyDescent="0.3">
      <c r="A2666" t="s">
        <v>167</v>
      </c>
      <c r="B2666">
        <v>2070</v>
      </c>
      <c r="C2666" t="s">
        <v>24</v>
      </c>
      <c r="D2666" t="s">
        <v>27</v>
      </c>
      <c r="E2666">
        <v>0</v>
      </c>
      <c r="F2666" s="8"/>
      <c r="H2666" s="5"/>
      <c r="I2666" s="6">
        <f t="shared" ref="I2666" si="656">SUM(E2757:E2760)</f>
        <v>6207.5</v>
      </c>
      <c r="J2666" s="6">
        <f t="shared" si="653"/>
        <v>6.2074999999999996</v>
      </c>
      <c r="K2666" s="7" t="s">
        <v>45</v>
      </c>
    </row>
    <row r="2667" spans="1:11" ht="15.75" hidden="1" thickBot="1" x14ac:dyDescent="0.3">
      <c r="A2667" t="s">
        <v>167</v>
      </c>
      <c r="B2667">
        <v>2070</v>
      </c>
      <c r="C2667" t="s">
        <v>25</v>
      </c>
      <c r="D2667" t="s">
        <v>27</v>
      </c>
      <c r="E2667">
        <v>0</v>
      </c>
      <c r="F2667" s="8"/>
      <c r="H2667" s="9"/>
      <c r="I2667" s="10">
        <f t="shared" ref="I2667" si="657">SUM(E2778:E2781)</f>
        <v>8293.7400000000016</v>
      </c>
      <c r="J2667" s="10">
        <f t="shared" si="653"/>
        <v>8.2937400000000014</v>
      </c>
      <c r="K2667" s="11" t="s">
        <v>46</v>
      </c>
    </row>
    <row r="2668" spans="1:11" ht="15.75" hidden="1" thickBot="1" x14ac:dyDescent="0.3">
      <c r="A2668" t="s">
        <v>167</v>
      </c>
      <c r="B2668">
        <v>2070</v>
      </c>
      <c r="C2668" t="s">
        <v>26</v>
      </c>
      <c r="D2668" t="s">
        <v>27</v>
      </c>
      <c r="E2668">
        <v>0</v>
      </c>
      <c r="F2668" s="8"/>
      <c r="I2668">
        <f t="shared" ref="I2668" si="658">SUM(E2677:E2689)+SUM(E2698:E2710)+SUM(E2719:E2731)+SUM(E2740:E2752)+SUM(E2761:E2773)+SUM(E2782:E2794)</f>
        <v>37685.179999999993</v>
      </c>
      <c r="J2668" s="6">
        <f t="shared" si="653"/>
        <v>37.685179999999995</v>
      </c>
      <c r="K2668" s="6" t="s">
        <v>140</v>
      </c>
    </row>
    <row r="2669" spans="1:11" ht="15.75" hidden="1" thickBot="1" x14ac:dyDescent="0.3">
      <c r="A2669" t="s">
        <v>167</v>
      </c>
      <c r="B2669">
        <v>2070</v>
      </c>
      <c r="C2669" t="s">
        <v>6</v>
      </c>
      <c r="D2669" t="s">
        <v>28</v>
      </c>
      <c r="E2669">
        <v>0</v>
      </c>
      <c r="F2669" s="8"/>
    </row>
    <row r="2670" spans="1:11" ht="15.75" hidden="1" thickBot="1" x14ac:dyDescent="0.3">
      <c r="A2670" t="s">
        <v>167</v>
      </c>
      <c r="B2670">
        <v>2070</v>
      </c>
      <c r="C2670" t="s">
        <v>7</v>
      </c>
      <c r="D2670" t="s">
        <v>28</v>
      </c>
      <c r="E2670">
        <v>0</v>
      </c>
      <c r="F2670" s="8"/>
    </row>
    <row r="2671" spans="1:11" ht="15.75" hidden="1" thickBot="1" x14ac:dyDescent="0.3">
      <c r="A2671" t="s">
        <v>167</v>
      </c>
      <c r="B2671">
        <v>2070</v>
      </c>
      <c r="C2671" t="s">
        <v>8</v>
      </c>
      <c r="D2671" t="s">
        <v>28</v>
      </c>
      <c r="E2671">
        <v>0</v>
      </c>
      <c r="F2671" s="8"/>
    </row>
    <row r="2672" spans="1:11" ht="15.75" hidden="1" thickBot="1" x14ac:dyDescent="0.3">
      <c r="A2672" t="s">
        <v>167</v>
      </c>
      <c r="B2672">
        <v>2070</v>
      </c>
      <c r="C2672" t="s">
        <v>9</v>
      </c>
      <c r="D2672" t="s">
        <v>28</v>
      </c>
      <c r="E2672">
        <v>1.93</v>
      </c>
      <c r="F2672" s="8"/>
    </row>
    <row r="2673" spans="1:6" ht="15.75" hidden="1" thickBot="1" x14ac:dyDescent="0.3">
      <c r="A2673" t="s">
        <v>167</v>
      </c>
      <c r="B2673">
        <v>2070</v>
      </c>
      <c r="C2673" t="s">
        <v>10</v>
      </c>
      <c r="D2673" t="s">
        <v>28</v>
      </c>
      <c r="E2673">
        <v>2.0499999999999998</v>
      </c>
      <c r="F2673" s="8"/>
    </row>
    <row r="2674" spans="1:6" ht="15.75" hidden="1" thickBot="1" x14ac:dyDescent="0.3">
      <c r="A2674" t="s">
        <v>167</v>
      </c>
      <c r="B2674">
        <v>2070</v>
      </c>
      <c r="C2674" t="s">
        <v>11</v>
      </c>
      <c r="D2674" t="s">
        <v>28</v>
      </c>
      <c r="E2674">
        <v>1.3</v>
      </c>
      <c r="F2674" s="8"/>
    </row>
    <row r="2675" spans="1:6" ht="15.75" hidden="1" thickBot="1" x14ac:dyDescent="0.3">
      <c r="A2675" t="s">
        <v>167</v>
      </c>
      <c r="B2675">
        <v>2070</v>
      </c>
      <c r="C2675" t="s">
        <v>12</v>
      </c>
      <c r="D2675" t="s">
        <v>28</v>
      </c>
      <c r="E2675">
        <v>1.84</v>
      </c>
      <c r="F2675" s="8"/>
    </row>
    <row r="2676" spans="1:6" ht="15.75" hidden="1" thickBot="1" x14ac:dyDescent="0.3">
      <c r="A2676" t="s">
        <v>167</v>
      </c>
      <c r="B2676">
        <v>2070</v>
      </c>
      <c r="C2676" t="s">
        <v>13</v>
      </c>
      <c r="D2676" t="s">
        <v>28</v>
      </c>
      <c r="E2676">
        <v>2.68</v>
      </c>
      <c r="F2676" s="8"/>
    </row>
    <row r="2677" spans="1:6" ht="15.75" hidden="1" thickBot="1" x14ac:dyDescent="0.3">
      <c r="A2677" t="s">
        <v>167</v>
      </c>
      <c r="B2677">
        <v>2070</v>
      </c>
      <c r="C2677" t="s">
        <v>14</v>
      </c>
      <c r="D2677" t="s">
        <v>28</v>
      </c>
      <c r="E2677">
        <v>4.32</v>
      </c>
      <c r="F2677" s="8"/>
    </row>
    <row r="2678" spans="1:6" ht="15.75" hidden="1" thickBot="1" x14ac:dyDescent="0.3">
      <c r="A2678" t="s">
        <v>167</v>
      </c>
      <c r="B2678">
        <v>2070</v>
      </c>
      <c r="C2678" t="s">
        <v>15</v>
      </c>
      <c r="D2678" t="s">
        <v>28</v>
      </c>
      <c r="E2678">
        <v>7.02</v>
      </c>
      <c r="F2678" s="8"/>
    </row>
    <row r="2679" spans="1:6" ht="15.75" hidden="1" thickBot="1" x14ac:dyDescent="0.3">
      <c r="A2679" t="s">
        <v>167</v>
      </c>
      <c r="B2679">
        <v>2070</v>
      </c>
      <c r="C2679" t="s">
        <v>16</v>
      </c>
      <c r="D2679" t="s">
        <v>28</v>
      </c>
      <c r="E2679">
        <v>11.04</v>
      </c>
      <c r="F2679" s="8"/>
    </row>
    <row r="2680" spans="1:6" ht="15.75" hidden="1" thickBot="1" x14ac:dyDescent="0.3">
      <c r="A2680" t="s">
        <v>167</v>
      </c>
      <c r="B2680">
        <v>2070</v>
      </c>
      <c r="C2680" t="s">
        <v>17</v>
      </c>
      <c r="D2680" t="s">
        <v>28</v>
      </c>
      <c r="E2680">
        <v>16.66</v>
      </c>
      <c r="F2680" s="8"/>
    </row>
    <row r="2681" spans="1:6" ht="15.75" hidden="1" thickBot="1" x14ac:dyDescent="0.3">
      <c r="A2681" t="s">
        <v>167</v>
      </c>
      <c r="B2681">
        <v>2070</v>
      </c>
      <c r="C2681" t="s">
        <v>18</v>
      </c>
      <c r="D2681" t="s">
        <v>28</v>
      </c>
      <c r="E2681">
        <v>24.84</v>
      </c>
      <c r="F2681" s="8"/>
    </row>
    <row r="2682" spans="1:6" ht="15.75" hidden="1" thickBot="1" x14ac:dyDescent="0.3">
      <c r="A2682" t="s">
        <v>167</v>
      </c>
      <c r="B2682">
        <v>2070</v>
      </c>
      <c r="C2682" t="s">
        <v>19</v>
      </c>
      <c r="D2682" t="s">
        <v>28</v>
      </c>
      <c r="E2682">
        <v>34.049999999999997</v>
      </c>
      <c r="F2682" s="8"/>
    </row>
    <row r="2683" spans="1:6" ht="15.75" hidden="1" thickBot="1" x14ac:dyDescent="0.3">
      <c r="A2683" t="s">
        <v>167</v>
      </c>
      <c r="B2683">
        <v>2070</v>
      </c>
      <c r="C2683" t="s">
        <v>20</v>
      </c>
      <c r="D2683" t="s">
        <v>28</v>
      </c>
      <c r="E2683">
        <v>44.53</v>
      </c>
      <c r="F2683" s="8"/>
    </row>
    <row r="2684" spans="1:6" ht="15.75" hidden="1" thickBot="1" x14ac:dyDescent="0.3">
      <c r="A2684" t="s">
        <v>167</v>
      </c>
      <c r="B2684">
        <v>2070</v>
      </c>
      <c r="C2684" t="s">
        <v>21</v>
      </c>
      <c r="D2684" t="s">
        <v>28</v>
      </c>
      <c r="E2684">
        <v>53.98</v>
      </c>
      <c r="F2684" s="8"/>
    </row>
    <row r="2685" spans="1:6" ht="15.75" hidden="1" thickBot="1" x14ac:dyDescent="0.3">
      <c r="A2685" t="s">
        <v>167</v>
      </c>
      <c r="B2685">
        <v>2070</v>
      </c>
      <c r="C2685" t="s">
        <v>22</v>
      </c>
      <c r="D2685" t="s">
        <v>28</v>
      </c>
      <c r="E2685">
        <v>56.49</v>
      </c>
      <c r="F2685" s="8"/>
    </row>
    <row r="2686" spans="1:6" ht="15.75" hidden="1" thickBot="1" x14ac:dyDescent="0.3">
      <c r="A2686" t="s">
        <v>167</v>
      </c>
      <c r="B2686">
        <v>2070</v>
      </c>
      <c r="C2686" t="s">
        <v>23</v>
      </c>
      <c r="D2686" t="s">
        <v>28</v>
      </c>
      <c r="E2686">
        <v>51.06</v>
      </c>
      <c r="F2686" s="8"/>
    </row>
    <row r="2687" spans="1:6" ht="15.75" hidden="1" thickBot="1" x14ac:dyDescent="0.3">
      <c r="A2687" t="s">
        <v>167</v>
      </c>
      <c r="B2687">
        <v>2070</v>
      </c>
      <c r="C2687" t="s">
        <v>24</v>
      </c>
      <c r="D2687" t="s">
        <v>28</v>
      </c>
      <c r="E2687">
        <v>37.590000000000003</v>
      </c>
      <c r="F2687" s="8"/>
    </row>
    <row r="2688" spans="1:6" ht="15.75" hidden="1" thickBot="1" x14ac:dyDescent="0.3">
      <c r="A2688" t="s">
        <v>167</v>
      </c>
      <c r="B2688">
        <v>2070</v>
      </c>
      <c r="C2688" t="s">
        <v>25</v>
      </c>
      <c r="D2688" t="s">
        <v>28</v>
      </c>
      <c r="E2688">
        <v>17.579999999999998</v>
      </c>
      <c r="F2688" s="8"/>
    </row>
    <row r="2689" spans="1:6" ht="15.75" hidden="1" thickBot="1" x14ac:dyDescent="0.3">
      <c r="A2689" t="s">
        <v>167</v>
      </c>
      <c r="B2689">
        <v>2070</v>
      </c>
      <c r="C2689" t="s">
        <v>26</v>
      </c>
      <c r="D2689" t="s">
        <v>28</v>
      </c>
      <c r="E2689">
        <v>9.61</v>
      </c>
      <c r="F2689" s="8"/>
    </row>
    <row r="2690" spans="1:6" ht="15.75" hidden="1" thickBot="1" x14ac:dyDescent="0.3">
      <c r="A2690" t="s">
        <v>167</v>
      </c>
      <c r="B2690">
        <v>2070</v>
      </c>
      <c r="C2690" t="s">
        <v>6</v>
      </c>
      <c r="D2690" t="s">
        <v>29</v>
      </c>
      <c r="E2690">
        <v>0</v>
      </c>
      <c r="F2690" s="8"/>
    </row>
    <row r="2691" spans="1:6" ht="15.75" hidden="1" thickBot="1" x14ac:dyDescent="0.3">
      <c r="A2691" t="s">
        <v>167</v>
      </c>
      <c r="B2691">
        <v>2070</v>
      </c>
      <c r="C2691" t="s">
        <v>7</v>
      </c>
      <c r="D2691" t="s">
        <v>29</v>
      </c>
      <c r="E2691">
        <v>0</v>
      </c>
      <c r="F2691" s="8"/>
    </row>
    <row r="2692" spans="1:6" ht="15.75" hidden="1" thickBot="1" x14ac:dyDescent="0.3">
      <c r="A2692" t="s">
        <v>167</v>
      </c>
      <c r="B2692">
        <v>2070</v>
      </c>
      <c r="C2692" t="s">
        <v>8</v>
      </c>
      <c r="D2692" t="s">
        <v>29</v>
      </c>
      <c r="E2692">
        <v>0</v>
      </c>
      <c r="F2692" s="8"/>
    </row>
    <row r="2693" spans="1:6" ht="15.75" hidden="1" thickBot="1" x14ac:dyDescent="0.3">
      <c r="A2693" t="s">
        <v>167</v>
      </c>
      <c r="B2693">
        <v>2070</v>
      </c>
      <c r="C2693" t="s">
        <v>9</v>
      </c>
      <c r="D2693" t="s">
        <v>29</v>
      </c>
      <c r="E2693">
        <v>6.7</v>
      </c>
      <c r="F2693" s="8"/>
    </row>
    <row r="2694" spans="1:6" ht="15.75" hidden="1" thickBot="1" x14ac:dyDescent="0.3">
      <c r="A2694" t="s">
        <v>167</v>
      </c>
      <c r="B2694">
        <v>2070</v>
      </c>
      <c r="C2694" t="s">
        <v>10</v>
      </c>
      <c r="D2694" t="s">
        <v>29</v>
      </c>
      <c r="E2694">
        <v>3.52</v>
      </c>
      <c r="F2694" s="8"/>
    </row>
    <row r="2695" spans="1:6" ht="15.75" hidden="1" thickBot="1" x14ac:dyDescent="0.3">
      <c r="A2695" t="s">
        <v>167</v>
      </c>
      <c r="B2695">
        <v>2070</v>
      </c>
      <c r="C2695" t="s">
        <v>11</v>
      </c>
      <c r="D2695" t="s">
        <v>29</v>
      </c>
      <c r="E2695">
        <v>3.3</v>
      </c>
      <c r="F2695" s="8"/>
    </row>
    <row r="2696" spans="1:6" ht="15.75" hidden="1" thickBot="1" x14ac:dyDescent="0.3">
      <c r="A2696" t="s">
        <v>167</v>
      </c>
      <c r="B2696">
        <v>2070</v>
      </c>
      <c r="C2696" t="s">
        <v>12</v>
      </c>
      <c r="D2696" t="s">
        <v>29</v>
      </c>
      <c r="E2696">
        <v>4.45</v>
      </c>
      <c r="F2696" s="8"/>
    </row>
    <row r="2697" spans="1:6" ht="15.75" hidden="1" thickBot="1" x14ac:dyDescent="0.3">
      <c r="A2697" t="s">
        <v>167</v>
      </c>
      <c r="B2697">
        <v>2070</v>
      </c>
      <c r="C2697" t="s">
        <v>13</v>
      </c>
      <c r="D2697" t="s">
        <v>29</v>
      </c>
      <c r="E2697">
        <v>6.44</v>
      </c>
      <c r="F2697" s="8"/>
    </row>
    <row r="2698" spans="1:6" ht="15.75" hidden="1" thickBot="1" x14ac:dyDescent="0.3">
      <c r="A2698" t="s">
        <v>167</v>
      </c>
      <c r="B2698">
        <v>2070</v>
      </c>
      <c r="C2698" t="s">
        <v>14</v>
      </c>
      <c r="D2698" t="s">
        <v>29</v>
      </c>
      <c r="E2698">
        <v>10.4</v>
      </c>
      <c r="F2698" s="8"/>
    </row>
    <row r="2699" spans="1:6" ht="15.75" hidden="1" thickBot="1" x14ac:dyDescent="0.3">
      <c r="A2699" t="s">
        <v>167</v>
      </c>
      <c r="B2699">
        <v>2070</v>
      </c>
      <c r="C2699" t="s">
        <v>15</v>
      </c>
      <c r="D2699" t="s">
        <v>29</v>
      </c>
      <c r="E2699">
        <v>16.97</v>
      </c>
      <c r="F2699" s="8"/>
    </row>
    <row r="2700" spans="1:6" ht="15.75" hidden="1" thickBot="1" x14ac:dyDescent="0.3">
      <c r="A2700" t="s">
        <v>167</v>
      </c>
      <c r="B2700">
        <v>2070</v>
      </c>
      <c r="C2700" t="s">
        <v>16</v>
      </c>
      <c r="D2700" t="s">
        <v>29</v>
      </c>
      <c r="E2700">
        <v>26.8</v>
      </c>
      <c r="F2700" s="8"/>
    </row>
    <row r="2701" spans="1:6" ht="15.75" hidden="1" thickBot="1" x14ac:dyDescent="0.3">
      <c r="A2701" t="s">
        <v>167</v>
      </c>
      <c r="B2701">
        <v>2070</v>
      </c>
      <c r="C2701" t="s">
        <v>17</v>
      </c>
      <c r="D2701" t="s">
        <v>29</v>
      </c>
      <c r="E2701">
        <v>40.619999999999997</v>
      </c>
      <c r="F2701" s="8"/>
    </row>
    <row r="2702" spans="1:6" ht="15.75" hidden="1" thickBot="1" x14ac:dyDescent="0.3">
      <c r="A2702" t="s">
        <v>167</v>
      </c>
      <c r="B2702">
        <v>2070</v>
      </c>
      <c r="C2702" t="s">
        <v>18</v>
      </c>
      <c r="D2702" t="s">
        <v>29</v>
      </c>
      <c r="E2702">
        <v>60.93</v>
      </c>
      <c r="F2702" s="8"/>
    </row>
    <row r="2703" spans="1:6" ht="15.75" hidden="1" thickBot="1" x14ac:dyDescent="0.3">
      <c r="A2703" t="s">
        <v>167</v>
      </c>
      <c r="B2703">
        <v>2070</v>
      </c>
      <c r="C2703" t="s">
        <v>19</v>
      </c>
      <c r="D2703" t="s">
        <v>29</v>
      </c>
      <c r="E2703">
        <v>84.17</v>
      </c>
      <c r="F2703" s="8"/>
    </row>
    <row r="2704" spans="1:6" ht="15.75" hidden="1" thickBot="1" x14ac:dyDescent="0.3">
      <c r="A2704" t="s">
        <v>167</v>
      </c>
      <c r="B2704">
        <v>2070</v>
      </c>
      <c r="C2704" t="s">
        <v>20</v>
      </c>
      <c r="D2704" t="s">
        <v>29</v>
      </c>
      <c r="E2704">
        <v>111.2</v>
      </c>
      <c r="F2704" s="8"/>
    </row>
    <row r="2705" spans="1:6" ht="15.75" hidden="1" thickBot="1" x14ac:dyDescent="0.3">
      <c r="A2705" t="s">
        <v>167</v>
      </c>
      <c r="B2705">
        <v>2070</v>
      </c>
      <c r="C2705" t="s">
        <v>21</v>
      </c>
      <c r="D2705" t="s">
        <v>29</v>
      </c>
      <c r="E2705">
        <v>136.66999999999999</v>
      </c>
      <c r="F2705" s="8"/>
    </row>
    <row r="2706" spans="1:6" ht="15.75" hidden="1" thickBot="1" x14ac:dyDescent="0.3">
      <c r="A2706" t="s">
        <v>167</v>
      </c>
      <c r="B2706">
        <v>2070</v>
      </c>
      <c r="C2706" t="s">
        <v>22</v>
      </c>
      <c r="D2706" t="s">
        <v>29</v>
      </c>
      <c r="E2706">
        <v>145.57</v>
      </c>
      <c r="F2706" s="8"/>
    </row>
    <row r="2707" spans="1:6" ht="15.75" hidden="1" thickBot="1" x14ac:dyDescent="0.3">
      <c r="A2707" t="s">
        <v>167</v>
      </c>
      <c r="B2707">
        <v>2070</v>
      </c>
      <c r="C2707" t="s">
        <v>23</v>
      </c>
      <c r="D2707" t="s">
        <v>29</v>
      </c>
      <c r="E2707">
        <v>134.41</v>
      </c>
      <c r="F2707" s="8"/>
    </row>
    <row r="2708" spans="1:6" ht="15.75" hidden="1" thickBot="1" x14ac:dyDescent="0.3">
      <c r="A2708" t="s">
        <v>167</v>
      </c>
      <c r="B2708">
        <v>2070</v>
      </c>
      <c r="C2708" t="s">
        <v>24</v>
      </c>
      <c r="D2708" t="s">
        <v>29</v>
      </c>
      <c r="E2708">
        <v>101.27</v>
      </c>
      <c r="F2708" s="8"/>
    </row>
    <row r="2709" spans="1:6" ht="15.75" hidden="1" thickBot="1" x14ac:dyDescent="0.3">
      <c r="A2709" t="s">
        <v>167</v>
      </c>
      <c r="B2709">
        <v>2070</v>
      </c>
      <c r="C2709" t="s">
        <v>25</v>
      </c>
      <c r="D2709" t="s">
        <v>29</v>
      </c>
      <c r="E2709">
        <v>59.08</v>
      </c>
      <c r="F2709" s="8"/>
    </row>
    <row r="2710" spans="1:6" ht="15.75" hidden="1" thickBot="1" x14ac:dyDescent="0.3">
      <c r="A2710" t="s">
        <v>167</v>
      </c>
      <c r="B2710">
        <v>2070</v>
      </c>
      <c r="C2710" t="s">
        <v>26</v>
      </c>
      <c r="D2710" t="s">
        <v>29</v>
      </c>
      <c r="E2710">
        <v>30.61</v>
      </c>
      <c r="F2710" s="8"/>
    </row>
    <row r="2711" spans="1:6" ht="15.75" hidden="1" thickBot="1" x14ac:dyDescent="0.3">
      <c r="A2711" t="s">
        <v>167</v>
      </c>
      <c r="B2711">
        <v>2070</v>
      </c>
      <c r="C2711" t="s">
        <v>6</v>
      </c>
      <c r="D2711" t="s">
        <v>30</v>
      </c>
      <c r="E2711">
        <v>0</v>
      </c>
      <c r="F2711" s="8"/>
    </row>
    <row r="2712" spans="1:6" ht="15.75" hidden="1" thickBot="1" x14ac:dyDescent="0.3">
      <c r="A2712" t="s">
        <v>167</v>
      </c>
      <c r="B2712">
        <v>2070</v>
      </c>
      <c r="C2712" t="s">
        <v>7</v>
      </c>
      <c r="D2712" t="s">
        <v>30</v>
      </c>
      <c r="E2712">
        <v>0</v>
      </c>
      <c r="F2712" s="8"/>
    </row>
    <row r="2713" spans="1:6" ht="15.75" hidden="1" thickBot="1" x14ac:dyDescent="0.3">
      <c r="A2713" t="s">
        <v>167</v>
      </c>
      <c r="B2713">
        <v>2070</v>
      </c>
      <c r="C2713" t="s">
        <v>8</v>
      </c>
      <c r="D2713" t="s">
        <v>30</v>
      </c>
      <c r="E2713">
        <v>0</v>
      </c>
      <c r="F2713" s="8"/>
    </row>
    <row r="2714" spans="1:6" ht="15.75" hidden="1" thickBot="1" x14ac:dyDescent="0.3">
      <c r="A2714" t="s">
        <v>167</v>
      </c>
      <c r="B2714">
        <v>2070</v>
      </c>
      <c r="C2714" t="s">
        <v>9</v>
      </c>
      <c r="D2714" t="s">
        <v>30</v>
      </c>
      <c r="E2714">
        <v>331.72</v>
      </c>
      <c r="F2714" s="8"/>
    </row>
    <row r="2715" spans="1:6" ht="15.75" hidden="1" thickBot="1" x14ac:dyDescent="0.3">
      <c r="A2715" t="s">
        <v>167</v>
      </c>
      <c r="B2715">
        <v>2070</v>
      </c>
      <c r="C2715" t="s">
        <v>10</v>
      </c>
      <c r="D2715" t="s">
        <v>30</v>
      </c>
      <c r="E2715">
        <v>55.89</v>
      </c>
      <c r="F2715" s="8"/>
    </row>
    <row r="2716" spans="1:6" ht="15.75" hidden="1" thickBot="1" x14ac:dyDescent="0.3">
      <c r="A2716" t="s">
        <v>167</v>
      </c>
      <c r="B2716">
        <v>2070</v>
      </c>
      <c r="C2716" t="s">
        <v>11</v>
      </c>
      <c r="D2716" t="s">
        <v>30</v>
      </c>
      <c r="E2716">
        <v>80.08</v>
      </c>
      <c r="F2716" s="8"/>
    </row>
    <row r="2717" spans="1:6" ht="15.75" hidden="1" thickBot="1" x14ac:dyDescent="0.3">
      <c r="A2717" t="s">
        <v>167</v>
      </c>
      <c r="B2717">
        <v>2070</v>
      </c>
      <c r="C2717" t="s">
        <v>12</v>
      </c>
      <c r="D2717" t="s">
        <v>30</v>
      </c>
      <c r="E2717">
        <v>97.94</v>
      </c>
      <c r="F2717" s="8"/>
    </row>
    <row r="2718" spans="1:6" ht="15.75" hidden="1" thickBot="1" x14ac:dyDescent="0.3">
      <c r="A2718" t="s">
        <v>167</v>
      </c>
      <c r="B2718">
        <v>2070</v>
      </c>
      <c r="C2718" t="s">
        <v>13</v>
      </c>
      <c r="D2718" t="s">
        <v>30</v>
      </c>
      <c r="E2718">
        <v>129.80000000000001</v>
      </c>
      <c r="F2718" s="8"/>
    </row>
    <row r="2719" spans="1:6" ht="15.75" hidden="1" thickBot="1" x14ac:dyDescent="0.3">
      <c r="A2719" t="s">
        <v>167</v>
      </c>
      <c r="B2719">
        <v>2070</v>
      </c>
      <c r="C2719" t="s">
        <v>14</v>
      </c>
      <c r="D2719" t="s">
        <v>30</v>
      </c>
      <c r="E2719">
        <v>171.12</v>
      </c>
      <c r="F2719" s="8"/>
    </row>
    <row r="2720" spans="1:6" ht="15.75" hidden="1" thickBot="1" x14ac:dyDescent="0.3">
      <c r="A2720" t="s">
        <v>167</v>
      </c>
      <c r="B2720">
        <v>2070</v>
      </c>
      <c r="C2720" t="s">
        <v>15</v>
      </c>
      <c r="D2720" t="s">
        <v>30</v>
      </c>
      <c r="E2720">
        <v>220.5</v>
      </c>
      <c r="F2720" s="8"/>
    </row>
    <row r="2721" spans="1:6" ht="15.75" hidden="1" thickBot="1" x14ac:dyDescent="0.3">
      <c r="A2721" t="s">
        <v>167</v>
      </c>
      <c r="B2721">
        <v>2070</v>
      </c>
      <c r="C2721" t="s">
        <v>16</v>
      </c>
      <c r="D2721" t="s">
        <v>30</v>
      </c>
      <c r="E2721">
        <v>277.36</v>
      </c>
      <c r="F2721" s="8"/>
    </row>
    <row r="2722" spans="1:6" ht="15.75" hidden="1" thickBot="1" x14ac:dyDescent="0.3">
      <c r="A2722" t="s">
        <v>167</v>
      </c>
      <c r="B2722">
        <v>2070</v>
      </c>
      <c r="C2722" t="s">
        <v>17</v>
      </c>
      <c r="D2722" t="s">
        <v>30</v>
      </c>
      <c r="E2722">
        <v>337.48</v>
      </c>
      <c r="F2722" s="8"/>
    </row>
    <row r="2723" spans="1:6" ht="15.75" hidden="1" thickBot="1" x14ac:dyDescent="0.3">
      <c r="A2723" t="s">
        <v>167</v>
      </c>
      <c r="B2723">
        <v>2070</v>
      </c>
      <c r="C2723" t="s">
        <v>18</v>
      </c>
      <c r="D2723" t="s">
        <v>30</v>
      </c>
      <c r="E2723">
        <v>409.64</v>
      </c>
      <c r="F2723" s="8"/>
    </row>
    <row r="2724" spans="1:6" ht="15.75" hidden="1" thickBot="1" x14ac:dyDescent="0.3">
      <c r="A2724" t="s">
        <v>167</v>
      </c>
      <c r="B2724">
        <v>2070</v>
      </c>
      <c r="C2724" t="s">
        <v>19</v>
      </c>
      <c r="D2724" t="s">
        <v>30</v>
      </c>
      <c r="E2724">
        <v>461.49</v>
      </c>
      <c r="F2724" s="8"/>
    </row>
    <row r="2725" spans="1:6" ht="15.75" hidden="1" thickBot="1" x14ac:dyDescent="0.3">
      <c r="A2725" t="s">
        <v>167</v>
      </c>
      <c r="B2725">
        <v>2070</v>
      </c>
      <c r="C2725" t="s">
        <v>20</v>
      </c>
      <c r="D2725" t="s">
        <v>30</v>
      </c>
      <c r="E2725">
        <v>501.29</v>
      </c>
      <c r="F2725" s="8"/>
    </row>
    <row r="2726" spans="1:6" ht="15.75" hidden="1" thickBot="1" x14ac:dyDescent="0.3">
      <c r="A2726" t="s">
        <v>167</v>
      </c>
      <c r="B2726">
        <v>2070</v>
      </c>
      <c r="C2726" t="s">
        <v>21</v>
      </c>
      <c r="D2726" t="s">
        <v>30</v>
      </c>
      <c r="E2726">
        <v>510.74</v>
      </c>
      <c r="F2726" s="8"/>
    </row>
    <row r="2727" spans="1:6" ht="15.75" hidden="1" thickBot="1" x14ac:dyDescent="0.3">
      <c r="A2727" t="s">
        <v>167</v>
      </c>
      <c r="B2727">
        <v>2070</v>
      </c>
      <c r="C2727" t="s">
        <v>22</v>
      </c>
      <c r="D2727" t="s">
        <v>30</v>
      </c>
      <c r="E2727">
        <v>454.58</v>
      </c>
      <c r="F2727" s="8"/>
    </row>
    <row r="2728" spans="1:6" ht="15.75" hidden="1" thickBot="1" x14ac:dyDescent="0.3">
      <c r="A2728" t="s">
        <v>167</v>
      </c>
      <c r="B2728">
        <v>2070</v>
      </c>
      <c r="C2728" t="s">
        <v>23</v>
      </c>
      <c r="D2728" t="s">
        <v>30</v>
      </c>
      <c r="E2728">
        <v>353.09</v>
      </c>
      <c r="F2728" s="8"/>
    </row>
    <row r="2729" spans="1:6" ht="15.75" hidden="1" thickBot="1" x14ac:dyDescent="0.3">
      <c r="A2729" t="s">
        <v>167</v>
      </c>
      <c r="B2729">
        <v>2070</v>
      </c>
      <c r="C2729" t="s">
        <v>24</v>
      </c>
      <c r="D2729" t="s">
        <v>30</v>
      </c>
      <c r="E2729">
        <v>224.88</v>
      </c>
      <c r="F2729" s="8"/>
    </row>
    <row r="2730" spans="1:6" ht="15.75" hidden="1" thickBot="1" x14ac:dyDescent="0.3">
      <c r="A2730" t="s">
        <v>167</v>
      </c>
      <c r="B2730">
        <v>2070</v>
      </c>
      <c r="C2730" t="s">
        <v>25</v>
      </c>
      <c r="D2730" t="s">
        <v>30</v>
      </c>
      <c r="E2730">
        <v>130.78</v>
      </c>
      <c r="F2730" s="8"/>
    </row>
    <row r="2731" spans="1:6" ht="15.75" hidden="1" thickBot="1" x14ac:dyDescent="0.3">
      <c r="A2731" t="s">
        <v>167</v>
      </c>
      <c r="B2731">
        <v>2070</v>
      </c>
      <c r="C2731" t="s">
        <v>26</v>
      </c>
      <c r="D2731" t="s">
        <v>30</v>
      </c>
      <c r="E2731">
        <v>65.849999999999994</v>
      </c>
      <c r="F2731" s="8"/>
    </row>
    <row r="2732" spans="1:6" ht="15.75" hidden="1" thickBot="1" x14ac:dyDescent="0.3">
      <c r="A2732" t="s">
        <v>167</v>
      </c>
      <c r="B2732">
        <v>2070</v>
      </c>
      <c r="C2732" t="s">
        <v>6</v>
      </c>
      <c r="D2732" t="s">
        <v>31</v>
      </c>
      <c r="E2732">
        <v>0</v>
      </c>
      <c r="F2732" s="8"/>
    </row>
    <row r="2733" spans="1:6" ht="15.75" hidden="1" thickBot="1" x14ac:dyDescent="0.3">
      <c r="A2733" t="s">
        <v>167</v>
      </c>
      <c r="B2733">
        <v>2070</v>
      </c>
      <c r="C2733" t="s">
        <v>7</v>
      </c>
      <c r="D2733" t="s">
        <v>31</v>
      </c>
      <c r="E2733">
        <v>0</v>
      </c>
      <c r="F2733" s="8"/>
    </row>
    <row r="2734" spans="1:6" ht="15.75" hidden="1" thickBot="1" x14ac:dyDescent="0.3">
      <c r="A2734" t="s">
        <v>167</v>
      </c>
      <c r="B2734">
        <v>2070</v>
      </c>
      <c r="C2734" t="s">
        <v>8</v>
      </c>
      <c r="D2734" t="s">
        <v>31</v>
      </c>
      <c r="E2734">
        <v>0</v>
      </c>
      <c r="F2734" s="8"/>
    </row>
    <row r="2735" spans="1:6" ht="15.75" hidden="1" thickBot="1" x14ac:dyDescent="0.3">
      <c r="A2735" t="s">
        <v>167</v>
      </c>
      <c r="B2735">
        <v>2070</v>
      </c>
      <c r="C2735" t="s">
        <v>9</v>
      </c>
      <c r="D2735" t="s">
        <v>31</v>
      </c>
      <c r="E2735">
        <v>959.7</v>
      </c>
      <c r="F2735" s="8"/>
    </row>
    <row r="2736" spans="1:6" ht="15.75" hidden="1" thickBot="1" x14ac:dyDescent="0.3">
      <c r="A2736" t="s">
        <v>167</v>
      </c>
      <c r="B2736">
        <v>2070</v>
      </c>
      <c r="C2736" t="s">
        <v>10</v>
      </c>
      <c r="D2736" t="s">
        <v>31</v>
      </c>
      <c r="E2736">
        <v>94.71</v>
      </c>
      <c r="F2736" s="8"/>
    </row>
    <row r="2737" spans="1:6" ht="15.75" hidden="1" thickBot="1" x14ac:dyDescent="0.3">
      <c r="A2737" t="s">
        <v>167</v>
      </c>
      <c r="B2737">
        <v>2070</v>
      </c>
      <c r="C2737" t="s">
        <v>11</v>
      </c>
      <c r="D2737" t="s">
        <v>31</v>
      </c>
      <c r="E2737">
        <v>22.68</v>
      </c>
      <c r="F2737" s="8"/>
    </row>
    <row r="2738" spans="1:6" ht="15.75" hidden="1" thickBot="1" x14ac:dyDescent="0.3">
      <c r="A2738" t="s">
        <v>167</v>
      </c>
      <c r="B2738">
        <v>2070</v>
      </c>
      <c r="C2738" t="s">
        <v>12</v>
      </c>
      <c r="D2738" t="s">
        <v>31</v>
      </c>
      <c r="E2738">
        <v>40.25</v>
      </c>
      <c r="F2738" s="8"/>
    </row>
    <row r="2739" spans="1:6" ht="15.75" hidden="1" thickBot="1" x14ac:dyDescent="0.3">
      <c r="A2739" t="s">
        <v>167</v>
      </c>
      <c r="B2739">
        <v>2070</v>
      </c>
      <c r="C2739" t="s">
        <v>13</v>
      </c>
      <c r="D2739" t="s">
        <v>31</v>
      </c>
      <c r="E2739">
        <v>53.56</v>
      </c>
      <c r="F2739" s="8"/>
    </row>
    <row r="2740" spans="1:6" ht="15.75" hidden="1" thickBot="1" x14ac:dyDescent="0.3">
      <c r="A2740" t="s">
        <v>167</v>
      </c>
      <c r="B2740">
        <v>2070</v>
      </c>
      <c r="C2740" t="s">
        <v>14</v>
      </c>
      <c r="D2740" t="s">
        <v>31</v>
      </c>
      <c r="E2740">
        <v>70.89</v>
      </c>
      <c r="F2740" s="8"/>
    </row>
    <row r="2741" spans="1:6" ht="15.75" hidden="1" thickBot="1" x14ac:dyDescent="0.3">
      <c r="A2741" t="s">
        <v>167</v>
      </c>
      <c r="B2741">
        <v>2070</v>
      </c>
      <c r="C2741" t="s">
        <v>15</v>
      </c>
      <c r="D2741" t="s">
        <v>31</v>
      </c>
      <c r="E2741">
        <v>91.73</v>
      </c>
      <c r="F2741" s="8"/>
    </row>
    <row r="2742" spans="1:6" ht="15.75" hidden="1" thickBot="1" x14ac:dyDescent="0.3">
      <c r="A2742" t="s">
        <v>167</v>
      </c>
      <c r="B2742">
        <v>2070</v>
      </c>
      <c r="C2742" t="s">
        <v>16</v>
      </c>
      <c r="D2742" t="s">
        <v>31</v>
      </c>
      <c r="E2742">
        <v>115.93</v>
      </c>
      <c r="F2742" s="8"/>
    </row>
    <row r="2743" spans="1:6" ht="15.75" hidden="1" thickBot="1" x14ac:dyDescent="0.3">
      <c r="A2743" t="s">
        <v>167</v>
      </c>
      <c r="B2743">
        <v>2070</v>
      </c>
      <c r="C2743" t="s">
        <v>17</v>
      </c>
      <c r="D2743" t="s">
        <v>31</v>
      </c>
      <c r="E2743">
        <v>141.86000000000001</v>
      </c>
      <c r="F2743" s="8"/>
    </row>
    <row r="2744" spans="1:6" ht="15.75" hidden="1" thickBot="1" x14ac:dyDescent="0.3">
      <c r="A2744" t="s">
        <v>167</v>
      </c>
      <c r="B2744">
        <v>2070</v>
      </c>
      <c r="C2744" t="s">
        <v>18</v>
      </c>
      <c r="D2744" t="s">
        <v>31</v>
      </c>
      <c r="E2744">
        <v>173.45</v>
      </c>
      <c r="F2744" s="8"/>
    </row>
    <row r="2745" spans="1:6" ht="15.75" hidden="1" thickBot="1" x14ac:dyDescent="0.3">
      <c r="A2745" t="s">
        <v>167</v>
      </c>
      <c r="B2745">
        <v>2070</v>
      </c>
      <c r="C2745" t="s">
        <v>19</v>
      </c>
      <c r="D2745" t="s">
        <v>31</v>
      </c>
      <c r="E2745">
        <v>197.38</v>
      </c>
      <c r="F2745" s="8"/>
    </row>
    <row r="2746" spans="1:6" ht="15.75" hidden="1" thickBot="1" x14ac:dyDescent="0.3">
      <c r="A2746" t="s">
        <v>167</v>
      </c>
      <c r="B2746">
        <v>2070</v>
      </c>
      <c r="C2746" t="s">
        <v>20</v>
      </c>
      <c r="D2746" t="s">
        <v>31</v>
      </c>
      <c r="E2746">
        <v>217.57</v>
      </c>
      <c r="F2746" s="8"/>
    </row>
    <row r="2747" spans="1:6" ht="15.75" hidden="1" thickBot="1" x14ac:dyDescent="0.3">
      <c r="A2747" t="s">
        <v>167</v>
      </c>
      <c r="B2747">
        <v>2070</v>
      </c>
      <c r="C2747" t="s">
        <v>21</v>
      </c>
      <c r="D2747" t="s">
        <v>31</v>
      </c>
      <c r="E2747">
        <v>226.4</v>
      </c>
      <c r="F2747" s="8"/>
    </row>
    <row r="2748" spans="1:6" ht="15.75" hidden="1" thickBot="1" x14ac:dyDescent="0.3">
      <c r="A2748" t="s">
        <v>167</v>
      </c>
      <c r="B2748">
        <v>2070</v>
      </c>
      <c r="C2748" t="s">
        <v>22</v>
      </c>
      <c r="D2748" t="s">
        <v>31</v>
      </c>
      <c r="E2748">
        <v>207.45</v>
      </c>
      <c r="F2748" s="8"/>
    </row>
    <row r="2749" spans="1:6" ht="15.75" hidden="1" thickBot="1" x14ac:dyDescent="0.3">
      <c r="A2749" t="s">
        <v>167</v>
      </c>
      <c r="B2749">
        <v>2070</v>
      </c>
      <c r="C2749" t="s">
        <v>23</v>
      </c>
      <c r="D2749" t="s">
        <v>31</v>
      </c>
      <c r="E2749">
        <v>167.22</v>
      </c>
      <c r="F2749" s="8"/>
    </row>
    <row r="2750" spans="1:6" ht="15.75" hidden="1" thickBot="1" x14ac:dyDescent="0.3">
      <c r="A2750" t="s">
        <v>167</v>
      </c>
      <c r="B2750">
        <v>2070</v>
      </c>
      <c r="C2750" t="s">
        <v>24</v>
      </c>
      <c r="D2750" t="s">
        <v>31</v>
      </c>
      <c r="E2750">
        <v>111.11</v>
      </c>
      <c r="F2750" s="8"/>
    </row>
    <row r="2751" spans="1:6" ht="15.75" hidden="1" thickBot="1" x14ac:dyDescent="0.3">
      <c r="A2751" t="s">
        <v>167</v>
      </c>
      <c r="B2751">
        <v>2070</v>
      </c>
      <c r="C2751" t="s">
        <v>25</v>
      </c>
      <c r="D2751" t="s">
        <v>31</v>
      </c>
      <c r="E2751">
        <v>35.44</v>
      </c>
      <c r="F2751" s="8"/>
    </row>
    <row r="2752" spans="1:6" ht="15.75" hidden="1" thickBot="1" x14ac:dyDescent="0.3">
      <c r="A2752" t="s">
        <v>167</v>
      </c>
      <c r="B2752">
        <v>2070</v>
      </c>
      <c r="C2752" t="s">
        <v>26</v>
      </c>
      <c r="D2752" t="s">
        <v>31</v>
      </c>
      <c r="E2752">
        <v>18.05</v>
      </c>
      <c r="F2752" s="8"/>
    </row>
    <row r="2753" spans="1:6" ht="15.75" hidden="1" thickBot="1" x14ac:dyDescent="0.3">
      <c r="A2753" t="s">
        <v>167</v>
      </c>
      <c r="B2753">
        <v>2070</v>
      </c>
      <c r="C2753" t="s">
        <v>6</v>
      </c>
      <c r="D2753" t="s">
        <v>32</v>
      </c>
      <c r="E2753">
        <v>0</v>
      </c>
      <c r="F2753" s="8"/>
    </row>
    <row r="2754" spans="1:6" ht="15.75" hidden="1" thickBot="1" x14ac:dyDescent="0.3">
      <c r="A2754" t="s">
        <v>167</v>
      </c>
      <c r="B2754">
        <v>2070</v>
      </c>
      <c r="C2754" t="s">
        <v>7</v>
      </c>
      <c r="D2754" t="s">
        <v>32</v>
      </c>
      <c r="E2754">
        <v>0</v>
      </c>
      <c r="F2754" s="8"/>
    </row>
    <row r="2755" spans="1:6" ht="15.75" hidden="1" thickBot="1" x14ac:dyDescent="0.3">
      <c r="A2755" t="s">
        <v>167</v>
      </c>
      <c r="B2755">
        <v>2070</v>
      </c>
      <c r="C2755" t="s">
        <v>8</v>
      </c>
      <c r="D2755" t="s">
        <v>32</v>
      </c>
      <c r="E2755">
        <v>0</v>
      </c>
      <c r="F2755" s="8"/>
    </row>
    <row r="2756" spans="1:6" ht="15.75" hidden="1" thickBot="1" x14ac:dyDescent="0.3">
      <c r="A2756" t="s">
        <v>167</v>
      </c>
      <c r="B2756">
        <v>2070</v>
      </c>
      <c r="C2756" t="s">
        <v>9</v>
      </c>
      <c r="D2756" t="s">
        <v>32</v>
      </c>
      <c r="E2756">
        <v>1931.12</v>
      </c>
      <c r="F2756" s="8"/>
    </row>
    <row r="2757" spans="1:6" ht="15.75" hidden="1" thickBot="1" x14ac:dyDescent="0.3">
      <c r="A2757" t="s">
        <v>167</v>
      </c>
      <c r="B2757">
        <v>2070</v>
      </c>
      <c r="C2757" t="s">
        <v>10</v>
      </c>
      <c r="D2757" t="s">
        <v>32</v>
      </c>
      <c r="E2757">
        <v>1755.32</v>
      </c>
      <c r="F2757" s="8"/>
    </row>
    <row r="2758" spans="1:6" ht="15.75" hidden="1" thickBot="1" x14ac:dyDescent="0.3">
      <c r="A2758" t="s">
        <v>167</v>
      </c>
      <c r="B2758">
        <v>2070</v>
      </c>
      <c r="C2758" t="s">
        <v>11</v>
      </c>
      <c r="D2758" t="s">
        <v>32</v>
      </c>
      <c r="E2758">
        <v>1419.94</v>
      </c>
      <c r="F2758" s="8"/>
    </row>
    <row r="2759" spans="1:6" ht="15.75" hidden="1" thickBot="1" x14ac:dyDescent="0.3">
      <c r="A2759" t="s">
        <v>167</v>
      </c>
      <c r="B2759">
        <v>2070</v>
      </c>
      <c r="C2759" t="s">
        <v>12</v>
      </c>
      <c r="D2759" t="s">
        <v>32</v>
      </c>
      <c r="E2759">
        <v>1478.96</v>
      </c>
      <c r="F2759" s="8"/>
    </row>
    <row r="2760" spans="1:6" ht="15.75" hidden="1" thickBot="1" x14ac:dyDescent="0.3">
      <c r="A2760" t="s">
        <v>167</v>
      </c>
      <c r="B2760">
        <v>2070</v>
      </c>
      <c r="C2760" t="s">
        <v>13</v>
      </c>
      <c r="D2760" t="s">
        <v>32</v>
      </c>
      <c r="E2760">
        <v>1553.28</v>
      </c>
      <c r="F2760" s="8"/>
    </row>
    <row r="2761" spans="1:6" ht="15.75" hidden="1" thickBot="1" x14ac:dyDescent="0.3">
      <c r="A2761" t="s">
        <v>167</v>
      </c>
      <c r="B2761">
        <v>2070</v>
      </c>
      <c r="C2761" t="s">
        <v>14</v>
      </c>
      <c r="D2761" t="s">
        <v>32</v>
      </c>
      <c r="E2761">
        <v>1640.56</v>
      </c>
      <c r="F2761" s="8"/>
    </row>
    <row r="2762" spans="1:6" ht="15.75" hidden="1" thickBot="1" x14ac:dyDescent="0.3">
      <c r="A2762" t="s">
        <v>167</v>
      </c>
      <c r="B2762">
        <v>2070</v>
      </c>
      <c r="C2762" t="s">
        <v>15</v>
      </c>
      <c r="D2762" t="s">
        <v>32</v>
      </c>
      <c r="E2762">
        <v>1708.23</v>
      </c>
      <c r="F2762" s="8"/>
    </row>
    <row r="2763" spans="1:6" ht="15.75" hidden="1" thickBot="1" x14ac:dyDescent="0.3">
      <c r="A2763" t="s">
        <v>167</v>
      </c>
      <c r="B2763">
        <v>2070</v>
      </c>
      <c r="C2763" t="s">
        <v>16</v>
      </c>
      <c r="D2763" t="s">
        <v>32</v>
      </c>
      <c r="E2763">
        <v>1748.39</v>
      </c>
      <c r="F2763" s="8"/>
    </row>
    <row r="2764" spans="1:6" ht="15.75" hidden="1" thickBot="1" x14ac:dyDescent="0.3">
      <c r="A2764" t="s">
        <v>167</v>
      </c>
      <c r="B2764">
        <v>2070</v>
      </c>
      <c r="C2764" t="s">
        <v>17</v>
      </c>
      <c r="D2764" t="s">
        <v>32</v>
      </c>
      <c r="E2764">
        <v>1743.19</v>
      </c>
      <c r="F2764" s="8"/>
    </row>
    <row r="2765" spans="1:6" ht="15.75" hidden="1" thickBot="1" x14ac:dyDescent="0.3">
      <c r="A2765" t="s">
        <v>167</v>
      </c>
      <c r="B2765">
        <v>2070</v>
      </c>
      <c r="C2765" t="s">
        <v>18</v>
      </c>
      <c r="D2765" t="s">
        <v>32</v>
      </c>
      <c r="E2765">
        <v>1748.13</v>
      </c>
      <c r="F2765" s="8"/>
    </row>
    <row r="2766" spans="1:6" ht="15.75" hidden="1" thickBot="1" x14ac:dyDescent="0.3">
      <c r="A2766" t="s">
        <v>167</v>
      </c>
      <c r="B2766">
        <v>2070</v>
      </c>
      <c r="C2766" t="s">
        <v>19</v>
      </c>
      <c r="D2766" t="s">
        <v>32</v>
      </c>
      <c r="E2766">
        <v>1642.81</v>
      </c>
      <c r="F2766" s="8"/>
    </row>
    <row r="2767" spans="1:6" ht="15.75" hidden="1" thickBot="1" x14ac:dyDescent="0.3">
      <c r="A2767" t="s">
        <v>167</v>
      </c>
      <c r="B2767">
        <v>2070</v>
      </c>
      <c r="C2767" t="s">
        <v>20</v>
      </c>
      <c r="D2767" t="s">
        <v>32</v>
      </c>
      <c r="E2767">
        <v>1506.54</v>
      </c>
      <c r="F2767" s="8"/>
    </row>
    <row r="2768" spans="1:6" ht="15.75" hidden="1" thickBot="1" x14ac:dyDescent="0.3">
      <c r="A2768" t="s">
        <v>167</v>
      </c>
      <c r="B2768">
        <v>2070</v>
      </c>
      <c r="C2768" t="s">
        <v>21</v>
      </c>
      <c r="D2768" t="s">
        <v>32</v>
      </c>
      <c r="E2768">
        <v>1314.36</v>
      </c>
      <c r="F2768" s="8"/>
    </row>
    <row r="2769" spans="1:6" ht="15.75" hidden="1" thickBot="1" x14ac:dyDescent="0.3">
      <c r="A2769" t="s">
        <v>167</v>
      </c>
      <c r="B2769">
        <v>2070</v>
      </c>
      <c r="C2769" t="s">
        <v>22</v>
      </c>
      <c r="D2769" t="s">
        <v>32</v>
      </c>
      <c r="E2769">
        <v>1017.9</v>
      </c>
      <c r="F2769" s="8"/>
    </row>
    <row r="2770" spans="1:6" ht="15.75" hidden="1" thickBot="1" x14ac:dyDescent="0.3">
      <c r="A2770" t="s">
        <v>167</v>
      </c>
      <c r="B2770">
        <v>2070</v>
      </c>
      <c r="C2770" t="s">
        <v>23</v>
      </c>
      <c r="D2770" t="s">
        <v>32</v>
      </c>
      <c r="E2770">
        <v>698.54</v>
      </c>
      <c r="F2770" s="8"/>
    </row>
    <row r="2771" spans="1:6" ht="15.75" hidden="1" thickBot="1" x14ac:dyDescent="0.3">
      <c r="A2771" t="s">
        <v>167</v>
      </c>
      <c r="B2771">
        <v>2070</v>
      </c>
      <c r="C2771" t="s">
        <v>24</v>
      </c>
      <c r="D2771" t="s">
        <v>32</v>
      </c>
      <c r="E2771">
        <v>396.93</v>
      </c>
      <c r="F2771" s="8"/>
    </row>
    <row r="2772" spans="1:6" ht="15.75" hidden="1" thickBot="1" x14ac:dyDescent="0.3">
      <c r="A2772" t="s">
        <v>167</v>
      </c>
      <c r="B2772">
        <v>2070</v>
      </c>
      <c r="C2772" t="s">
        <v>25</v>
      </c>
      <c r="D2772" t="s">
        <v>32</v>
      </c>
      <c r="E2772">
        <v>151.9</v>
      </c>
      <c r="F2772" s="8"/>
    </row>
    <row r="2773" spans="1:6" ht="15.75" hidden="1" thickBot="1" x14ac:dyDescent="0.3">
      <c r="A2773" t="s">
        <v>167</v>
      </c>
      <c r="B2773">
        <v>2070</v>
      </c>
      <c r="C2773" t="s">
        <v>26</v>
      </c>
      <c r="D2773" t="s">
        <v>32</v>
      </c>
      <c r="E2773">
        <v>60.93</v>
      </c>
      <c r="F2773" s="8"/>
    </row>
    <row r="2774" spans="1:6" ht="15.75" hidden="1" thickBot="1" x14ac:dyDescent="0.3">
      <c r="A2774" t="s">
        <v>167</v>
      </c>
      <c r="B2774">
        <v>2070</v>
      </c>
      <c r="C2774" t="s">
        <v>6</v>
      </c>
      <c r="D2774" t="s">
        <v>33</v>
      </c>
      <c r="E2774">
        <v>0</v>
      </c>
      <c r="F2774" s="8"/>
    </row>
    <row r="2775" spans="1:6" ht="15.75" hidden="1" thickBot="1" x14ac:dyDescent="0.3">
      <c r="A2775" t="s">
        <v>167</v>
      </c>
      <c r="B2775">
        <v>2070</v>
      </c>
      <c r="C2775" t="s">
        <v>7</v>
      </c>
      <c r="D2775" t="s">
        <v>33</v>
      </c>
      <c r="E2775">
        <v>0</v>
      </c>
      <c r="F2775" s="8"/>
    </row>
    <row r="2776" spans="1:6" ht="15.75" hidden="1" thickBot="1" x14ac:dyDescent="0.3">
      <c r="A2776" t="s">
        <v>167</v>
      </c>
      <c r="B2776">
        <v>2070</v>
      </c>
      <c r="C2776" t="s">
        <v>8</v>
      </c>
      <c r="D2776" t="s">
        <v>33</v>
      </c>
      <c r="E2776">
        <v>0</v>
      </c>
      <c r="F2776" s="8"/>
    </row>
    <row r="2777" spans="1:6" ht="15.75" hidden="1" thickBot="1" x14ac:dyDescent="0.3">
      <c r="A2777" t="s">
        <v>167</v>
      </c>
      <c r="B2777">
        <v>2070</v>
      </c>
      <c r="C2777" t="s">
        <v>9</v>
      </c>
      <c r="D2777" t="s">
        <v>33</v>
      </c>
      <c r="E2777">
        <v>284.06</v>
      </c>
      <c r="F2777" s="8"/>
    </row>
    <row r="2778" spans="1:6" ht="15.75" hidden="1" thickBot="1" x14ac:dyDescent="0.3">
      <c r="A2778" t="s">
        <v>167</v>
      </c>
      <c r="B2778">
        <v>2070</v>
      </c>
      <c r="C2778" t="s">
        <v>10</v>
      </c>
      <c r="D2778" t="s">
        <v>33</v>
      </c>
      <c r="E2778">
        <v>1732.65</v>
      </c>
      <c r="F2778" s="8"/>
    </row>
    <row r="2779" spans="1:6" ht="15.75" hidden="1" thickBot="1" x14ac:dyDescent="0.3">
      <c r="A2779" t="s">
        <v>167</v>
      </c>
      <c r="B2779">
        <v>2070</v>
      </c>
      <c r="C2779" t="s">
        <v>11</v>
      </c>
      <c r="D2779" t="s">
        <v>33</v>
      </c>
      <c r="E2779">
        <v>2233.83</v>
      </c>
      <c r="F2779" s="8"/>
    </row>
    <row r="2780" spans="1:6" ht="15.75" hidden="1" thickBot="1" x14ac:dyDescent="0.3">
      <c r="A2780" t="s">
        <v>167</v>
      </c>
      <c r="B2780">
        <v>2070</v>
      </c>
      <c r="C2780" t="s">
        <v>12</v>
      </c>
      <c r="D2780" t="s">
        <v>33</v>
      </c>
      <c r="E2780">
        <v>2195.63</v>
      </c>
      <c r="F2780" s="8"/>
    </row>
    <row r="2781" spans="1:6" ht="15.75" hidden="1" thickBot="1" x14ac:dyDescent="0.3">
      <c r="A2781" t="s">
        <v>167</v>
      </c>
      <c r="B2781">
        <v>2070</v>
      </c>
      <c r="C2781" t="s">
        <v>13</v>
      </c>
      <c r="D2781" t="s">
        <v>33</v>
      </c>
      <c r="E2781">
        <v>2131.63</v>
      </c>
      <c r="F2781" s="8"/>
    </row>
    <row r="2782" spans="1:6" ht="15.75" hidden="1" thickBot="1" x14ac:dyDescent="0.3">
      <c r="A2782" t="s">
        <v>167</v>
      </c>
      <c r="B2782">
        <v>2070</v>
      </c>
      <c r="C2782" t="s">
        <v>14</v>
      </c>
      <c r="D2782" t="s">
        <v>33</v>
      </c>
      <c r="E2782">
        <v>2081.35</v>
      </c>
      <c r="F2782" s="8"/>
    </row>
    <row r="2783" spans="1:6" ht="15.75" hidden="1" thickBot="1" x14ac:dyDescent="0.3">
      <c r="A2783" t="s">
        <v>167</v>
      </c>
      <c r="B2783">
        <v>2070</v>
      </c>
      <c r="C2783" t="s">
        <v>15</v>
      </c>
      <c r="D2783" t="s">
        <v>33</v>
      </c>
      <c r="E2783">
        <v>2005.3</v>
      </c>
      <c r="F2783" s="8"/>
    </row>
    <row r="2784" spans="1:6" ht="15.75" hidden="1" thickBot="1" x14ac:dyDescent="0.3">
      <c r="A2784" t="s">
        <v>167</v>
      </c>
      <c r="B2784">
        <v>2070</v>
      </c>
      <c r="C2784" t="s">
        <v>16</v>
      </c>
      <c r="D2784" t="s">
        <v>33</v>
      </c>
      <c r="E2784">
        <v>1903.86</v>
      </c>
      <c r="F2784" s="8"/>
    </row>
    <row r="2785" spans="1:37" ht="15.75" hidden="1" thickBot="1" x14ac:dyDescent="0.3">
      <c r="A2785" t="s">
        <v>167</v>
      </c>
      <c r="B2785">
        <v>2070</v>
      </c>
      <c r="C2785" t="s">
        <v>17</v>
      </c>
      <c r="D2785" t="s">
        <v>33</v>
      </c>
      <c r="E2785">
        <v>1768.2</v>
      </c>
      <c r="F2785" s="8"/>
    </row>
    <row r="2786" spans="1:37" ht="15.75" hidden="1" thickBot="1" x14ac:dyDescent="0.3">
      <c r="A2786" t="s">
        <v>167</v>
      </c>
      <c r="B2786">
        <v>2070</v>
      </c>
      <c r="C2786" t="s">
        <v>18</v>
      </c>
      <c r="D2786" t="s">
        <v>33</v>
      </c>
      <c r="E2786">
        <v>1659.65</v>
      </c>
      <c r="F2786" s="8"/>
    </row>
    <row r="2787" spans="1:37" ht="15.75" hidden="1" thickBot="1" x14ac:dyDescent="0.3">
      <c r="A2787" t="s">
        <v>167</v>
      </c>
      <c r="B2787">
        <v>2070</v>
      </c>
      <c r="C2787" t="s">
        <v>19</v>
      </c>
      <c r="D2787" t="s">
        <v>33</v>
      </c>
      <c r="E2787">
        <v>1469.08</v>
      </c>
      <c r="F2787" s="8"/>
    </row>
    <row r="2788" spans="1:37" ht="15.75" hidden="1" thickBot="1" x14ac:dyDescent="0.3">
      <c r="A2788" t="s">
        <v>167</v>
      </c>
      <c r="B2788">
        <v>2070</v>
      </c>
      <c r="C2788" t="s">
        <v>20</v>
      </c>
      <c r="D2788" t="s">
        <v>33</v>
      </c>
      <c r="E2788">
        <v>1279.68</v>
      </c>
      <c r="F2788" s="8"/>
    </row>
    <row r="2789" spans="1:37" ht="15.75" hidden="1" thickBot="1" x14ac:dyDescent="0.3">
      <c r="A2789" t="s">
        <v>167</v>
      </c>
      <c r="B2789">
        <v>2070</v>
      </c>
      <c r="C2789" t="s">
        <v>21</v>
      </c>
      <c r="D2789" t="s">
        <v>33</v>
      </c>
      <c r="E2789">
        <v>1071.54</v>
      </c>
      <c r="F2789" s="8"/>
    </row>
    <row r="2790" spans="1:37" ht="15.75" hidden="1" thickBot="1" x14ac:dyDescent="0.3">
      <c r="A2790" t="s">
        <v>167</v>
      </c>
      <c r="B2790">
        <v>2070</v>
      </c>
      <c r="C2790" t="s">
        <v>22</v>
      </c>
      <c r="D2790" t="s">
        <v>33</v>
      </c>
      <c r="E2790">
        <v>806.67</v>
      </c>
      <c r="F2790" s="8"/>
    </row>
    <row r="2791" spans="1:37" ht="15.75" hidden="1" thickBot="1" x14ac:dyDescent="0.3">
      <c r="A2791" t="s">
        <v>167</v>
      </c>
      <c r="B2791">
        <v>2070</v>
      </c>
      <c r="C2791" t="s">
        <v>23</v>
      </c>
      <c r="D2791" t="s">
        <v>33</v>
      </c>
      <c r="E2791">
        <v>545.61</v>
      </c>
      <c r="F2791" s="8"/>
    </row>
    <row r="2792" spans="1:37" ht="15.75" hidden="1" thickBot="1" x14ac:dyDescent="0.3">
      <c r="A2792" t="s">
        <v>167</v>
      </c>
      <c r="B2792">
        <v>2070</v>
      </c>
      <c r="C2792" t="s">
        <v>24</v>
      </c>
      <c r="D2792" t="s">
        <v>33</v>
      </c>
      <c r="E2792">
        <v>309.32</v>
      </c>
      <c r="F2792" s="8"/>
    </row>
    <row r="2793" spans="1:37" ht="15.75" hidden="1" thickBot="1" x14ac:dyDescent="0.3">
      <c r="A2793" t="s">
        <v>167</v>
      </c>
      <c r="B2793">
        <v>2070</v>
      </c>
      <c r="C2793" t="s">
        <v>25</v>
      </c>
      <c r="D2793" t="s">
        <v>33</v>
      </c>
      <c r="E2793">
        <v>129.56</v>
      </c>
      <c r="F2793" s="8"/>
    </row>
    <row r="2794" spans="1:37" ht="15.75" hidden="1" thickBot="1" x14ac:dyDescent="0.3">
      <c r="A2794" t="s">
        <v>167</v>
      </c>
      <c r="B2794">
        <v>2070</v>
      </c>
      <c r="C2794" t="s">
        <v>26</v>
      </c>
      <c r="D2794" t="s">
        <v>33</v>
      </c>
      <c r="E2794">
        <v>56.2</v>
      </c>
      <c r="F2794" s="12"/>
    </row>
    <row r="2795" spans="1:37" ht="15.75" thickBot="1" x14ac:dyDescent="0.3">
      <c r="A2795" t="s">
        <v>167</v>
      </c>
      <c r="B2795">
        <v>2075</v>
      </c>
      <c r="C2795" t="s">
        <v>6</v>
      </c>
      <c r="D2795" t="s">
        <v>27</v>
      </c>
      <c r="E2795">
        <v>2946.2</v>
      </c>
      <c r="F2795" s="4">
        <f t="shared" ref="F2795" si="659">E2795+E2796+E2797+E2819+E2840+E2861+E2882+E2903+E2924</f>
        <v>12667.699999999999</v>
      </c>
      <c r="G2795" s="17">
        <f t="shared" ref="G2795:G2801" si="660">F2795/1000</f>
        <v>12.667699999999998</v>
      </c>
      <c r="H2795" s="18" t="s">
        <v>141</v>
      </c>
      <c r="I2795" s="17">
        <f t="shared" ref="I2795" si="661">E2795+E2796+E2797</f>
        <v>9262.67</v>
      </c>
      <c r="J2795" s="19">
        <f t="shared" ref="J2795:J2801" si="662">I2795/1000</f>
        <v>9.26267</v>
      </c>
      <c r="K2795" s="18" t="s">
        <v>121</v>
      </c>
      <c r="M2795" s="17">
        <f t="shared" ref="M2795" si="663">G2795</f>
        <v>12.667699999999998</v>
      </c>
      <c r="N2795" s="19">
        <f t="shared" ref="N2795" si="664">J2810+J2811+J2812</f>
        <v>0.45446999999999993</v>
      </c>
      <c r="O2795" s="19">
        <f t="shared" ref="O2795" si="665">J2813+J2814</f>
        <v>14.215729999999999</v>
      </c>
      <c r="P2795" s="19">
        <f t="shared" ref="P2795" si="666">J2815</f>
        <v>38.491070000000008</v>
      </c>
      <c r="Q2795" s="18">
        <f t="shared" ref="Q2795" si="667">O2795/N2795</f>
        <v>31.279798446542127</v>
      </c>
      <c r="R2795" s="5">
        <f t="shared" ref="R2795" si="668">J2795</f>
        <v>9.26267</v>
      </c>
      <c r="S2795" s="6">
        <f>J2796+J2797+J2798+J2803+J2804+J2805</f>
        <v>7.9211700000000009</v>
      </c>
      <c r="T2795" s="6">
        <f>J2799+J2800+J2806+J2807</f>
        <v>48.645130000000002</v>
      </c>
      <c r="U2795" s="6"/>
      <c r="V2795" s="7">
        <f t="shared" ref="V2795" si="669">T2795/S2795</f>
        <v>6.1411546526586349</v>
      </c>
      <c r="W2795" s="5">
        <f>J2795</f>
        <v>9.26267</v>
      </c>
      <c r="X2795" s="6">
        <f>J2796+J2797+J2798</f>
        <v>3.3850799999999999</v>
      </c>
      <c r="Y2795" s="6">
        <f>J2799+J2800</f>
        <v>34.586480000000002</v>
      </c>
      <c r="Z2795" s="6">
        <f>J2801</f>
        <v>18.594740000000002</v>
      </c>
      <c r="AA2795" s="7">
        <f>Y2795/X2795</f>
        <v>10.217330166495328</v>
      </c>
      <c r="AB2795" s="5">
        <f>G2795</f>
        <v>12.667699999999998</v>
      </c>
      <c r="AC2795" s="6">
        <f>G2796+G2797+G2798</f>
        <v>2.1880100000000002</v>
      </c>
      <c r="AD2795" s="6">
        <f>G2799+G2800</f>
        <v>32.378520000000002</v>
      </c>
      <c r="AE2795" s="6">
        <f>G2801</f>
        <v>18.594740000000002</v>
      </c>
      <c r="AF2795" s="7">
        <f>AD2795/AC2795</f>
        <v>14.798159057773958</v>
      </c>
      <c r="AG2795" s="5">
        <f>G2795</f>
        <v>12.667699999999998</v>
      </c>
      <c r="AH2795" s="6">
        <f>G2796+G2797+G2798+G2799</f>
        <v>16.358240000000002</v>
      </c>
      <c r="AI2795" s="6">
        <f>+G2800</f>
        <v>18.208290000000002</v>
      </c>
      <c r="AJ2795" s="6">
        <f>G2801</f>
        <v>18.594740000000002</v>
      </c>
      <c r="AK2795" s="7">
        <f>AI2795/AH2795</f>
        <v>1.1130959076282045</v>
      </c>
    </row>
    <row r="2796" spans="1:37" ht="15.75" hidden="1" thickBot="1" x14ac:dyDescent="0.3">
      <c r="A2796" t="s">
        <v>167</v>
      </c>
      <c r="B2796">
        <v>2075</v>
      </c>
      <c r="C2796" t="s">
        <v>7</v>
      </c>
      <c r="D2796" t="s">
        <v>27</v>
      </c>
      <c r="E2796">
        <v>3087.34</v>
      </c>
      <c r="F2796" s="8">
        <f t="shared" ref="F2796" si="670">E2820+E2821+E2822+E2823+E2824+E2825+E2826+E2827+E2828+E2841+E2842+E2843+E2844+E2845+E2846+E2847+E2848+E2849</f>
        <v>160.09000000000003</v>
      </c>
      <c r="G2796" s="5">
        <f t="shared" si="660"/>
        <v>0.16009000000000004</v>
      </c>
      <c r="H2796" s="7" t="s">
        <v>43</v>
      </c>
      <c r="I2796" s="5">
        <f t="shared" ref="I2796" si="671">E2819+E2820+E2821+E2822+E2823+E2824+E2825+E2826+E2827+E2828+E2840+E2841+E2842+E2843+E2844+E2845+E2846+E2847+E2848+E2849</f>
        <v>167.18</v>
      </c>
      <c r="J2796" s="6">
        <f t="shared" si="662"/>
        <v>0.16718</v>
      </c>
      <c r="K2796" s="7" t="s">
        <v>43</v>
      </c>
      <c r="M2796" s="5"/>
      <c r="N2796" s="6"/>
      <c r="O2796" s="6"/>
      <c r="P2796" s="6"/>
      <c r="Q2796" s="7"/>
      <c r="R2796" s="5"/>
      <c r="S2796" s="6"/>
      <c r="T2796" s="6"/>
      <c r="U2796" s="6"/>
      <c r="V2796" s="6"/>
      <c r="W2796" s="5"/>
      <c r="X2796" s="6"/>
      <c r="Y2796" s="6"/>
      <c r="Z2796" s="6"/>
      <c r="AA2796" s="6"/>
      <c r="AB2796" s="5"/>
      <c r="AC2796" s="6"/>
      <c r="AD2796" s="6"/>
      <c r="AE2796" s="6"/>
      <c r="AF2796" s="6"/>
      <c r="AG2796" s="5"/>
      <c r="AH2796" s="6"/>
      <c r="AI2796" s="6"/>
      <c r="AJ2796" s="6"/>
      <c r="AK2796" s="7"/>
    </row>
    <row r="2797" spans="1:37" ht="15.75" hidden="1" thickBot="1" x14ac:dyDescent="0.3">
      <c r="A2797" t="s">
        <v>167</v>
      </c>
      <c r="B2797">
        <v>2075</v>
      </c>
      <c r="C2797" t="s">
        <v>8</v>
      </c>
      <c r="D2797" t="s">
        <v>27</v>
      </c>
      <c r="E2797">
        <v>3229.13</v>
      </c>
      <c r="F2797" s="8">
        <f t="shared" ref="F2797" si="672">E2862+E2863+E2864+E2865+E2866+E2867+E2868+E2869+E2870</f>
        <v>1389.77</v>
      </c>
      <c r="G2797" s="5">
        <f t="shared" si="660"/>
        <v>1.3897699999999999</v>
      </c>
      <c r="H2797" s="7" t="s">
        <v>30</v>
      </c>
      <c r="I2797" s="5">
        <f t="shared" ref="I2797" si="673">E2861+E2862+E2863+E2864+E2865+E2866+E2867+E2868+E2869+E2870</f>
        <v>1687.07</v>
      </c>
      <c r="J2797" s="6">
        <f t="shared" si="662"/>
        <v>1.6870699999999998</v>
      </c>
      <c r="K2797" s="7" t="s">
        <v>30</v>
      </c>
      <c r="M2797" s="5"/>
      <c r="N2797" s="6"/>
      <c r="O2797" s="6"/>
      <c r="P2797" s="6"/>
      <c r="Q2797" s="7"/>
      <c r="R2797" s="5"/>
      <c r="S2797" s="6"/>
      <c r="T2797" s="6"/>
      <c r="U2797" s="6"/>
      <c r="V2797" s="6"/>
      <c r="W2797" s="5"/>
      <c r="X2797" s="6"/>
      <c r="Y2797" s="6"/>
      <c r="Z2797" s="6"/>
      <c r="AA2797" s="6"/>
      <c r="AB2797" s="5"/>
      <c r="AC2797" s="6"/>
      <c r="AD2797" s="6"/>
      <c r="AE2797" s="6"/>
      <c r="AF2797" s="6"/>
      <c r="AG2797" s="5"/>
      <c r="AH2797" s="6"/>
      <c r="AI2797" s="6"/>
      <c r="AJ2797" s="6"/>
      <c r="AK2797" s="7"/>
    </row>
    <row r="2798" spans="1:37" ht="15.75" hidden="1" thickBot="1" x14ac:dyDescent="0.3">
      <c r="A2798" t="s">
        <v>167</v>
      </c>
      <c r="B2798">
        <v>2075</v>
      </c>
      <c r="C2798" t="s">
        <v>9</v>
      </c>
      <c r="D2798" t="s">
        <v>27</v>
      </c>
      <c r="E2798">
        <v>0</v>
      </c>
      <c r="F2798" s="8">
        <f t="shared" ref="F2798" si="674">E2883+E2884+E2885+E2886+E2887+E2888+E2889+E2890+E2891</f>
        <v>638.15</v>
      </c>
      <c r="G2798" s="5">
        <f t="shared" si="660"/>
        <v>0.63815</v>
      </c>
      <c r="H2798" s="7" t="s">
        <v>44</v>
      </c>
      <c r="I2798" s="5">
        <f t="shared" ref="I2798" si="675">E2882+E2883+E2884+E2885+E2886+E2887+E2888+E2889+E2890+E2891</f>
        <v>1530.83</v>
      </c>
      <c r="J2798" s="6">
        <f t="shared" si="662"/>
        <v>1.5308299999999999</v>
      </c>
      <c r="K2798" s="7" t="s">
        <v>44</v>
      </c>
      <c r="M2798" s="5"/>
      <c r="N2798" s="6"/>
      <c r="O2798" s="6"/>
      <c r="P2798" s="6"/>
      <c r="Q2798" s="7"/>
      <c r="R2798" s="5"/>
      <c r="S2798" s="6"/>
      <c r="T2798" s="6"/>
      <c r="U2798" s="6"/>
      <c r="V2798" s="6"/>
      <c r="W2798" s="5"/>
      <c r="X2798" s="6"/>
      <c r="Y2798" s="6"/>
      <c r="Z2798" s="6"/>
      <c r="AA2798" s="6"/>
      <c r="AB2798" s="5"/>
      <c r="AC2798" s="6"/>
      <c r="AD2798" s="6"/>
      <c r="AE2798" s="6"/>
      <c r="AF2798" s="6"/>
      <c r="AG2798" s="5"/>
      <c r="AH2798" s="6"/>
      <c r="AI2798" s="6"/>
      <c r="AJ2798" s="6"/>
      <c r="AK2798" s="7"/>
    </row>
    <row r="2799" spans="1:37" ht="15.75" hidden="1" thickBot="1" x14ac:dyDescent="0.3">
      <c r="A2799" t="s">
        <v>167</v>
      </c>
      <c r="B2799">
        <v>2075</v>
      </c>
      <c r="C2799" t="s">
        <v>10</v>
      </c>
      <c r="D2799" t="s">
        <v>27</v>
      </c>
      <c r="E2799">
        <v>0</v>
      </c>
      <c r="F2799" s="8">
        <f t="shared" ref="F2799" si="676">+E2904+E2905+E2906+E2907+E2908+E2909+E2910+E2911+E2912</f>
        <v>14170.230000000001</v>
      </c>
      <c r="G2799" s="5">
        <f t="shared" si="660"/>
        <v>14.170230000000002</v>
      </c>
      <c r="H2799" s="7" t="s">
        <v>45</v>
      </c>
      <c r="I2799" s="5">
        <f t="shared" ref="I2799" si="677">E2903+E2904+E2905+E2906+E2907+E2908+E2909+E2910+E2911+E2912</f>
        <v>16095.03</v>
      </c>
      <c r="J2799" s="6">
        <f t="shared" si="662"/>
        <v>16.095030000000001</v>
      </c>
      <c r="K2799" s="7" t="s">
        <v>45</v>
      </c>
      <c r="M2799" s="5"/>
      <c r="N2799" s="6"/>
      <c r="O2799" s="6"/>
      <c r="P2799" s="6"/>
      <c r="Q2799" s="7"/>
      <c r="R2799" s="5"/>
      <c r="S2799" s="6"/>
      <c r="T2799" s="6"/>
      <c r="U2799" s="6"/>
      <c r="V2799" s="6"/>
      <c r="W2799" s="5"/>
      <c r="X2799" s="6"/>
      <c r="Y2799" s="6"/>
      <c r="Z2799" s="6"/>
      <c r="AA2799" s="6"/>
      <c r="AB2799" s="5"/>
      <c r="AC2799" s="6"/>
      <c r="AD2799" s="6"/>
      <c r="AE2799" s="6"/>
      <c r="AF2799" s="6"/>
      <c r="AG2799" s="5"/>
      <c r="AH2799" s="6"/>
      <c r="AI2799" s="6"/>
      <c r="AJ2799" s="6"/>
      <c r="AK2799" s="7"/>
    </row>
    <row r="2800" spans="1:37" ht="15.75" hidden="1" thickBot="1" x14ac:dyDescent="0.3">
      <c r="A2800" t="s">
        <v>167</v>
      </c>
      <c r="B2800">
        <v>2075</v>
      </c>
      <c r="C2800" t="s">
        <v>11</v>
      </c>
      <c r="D2800" t="s">
        <v>27</v>
      </c>
      <c r="E2800">
        <v>0</v>
      </c>
      <c r="F2800" s="8">
        <f t="shared" ref="F2800" si="678">E2925+E2926+E2927+E2928+E2929+E2930+E2931+E2932+E2933</f>
        <v>18208.29</v>
      </c>
      <c r="G2800" s="5">
        <f t="shared" si="660"/>
        <v>18.208290000000002</v>
      </c>
      <c r="H2800" s="7" t="s">
        <v>46</v>
      </c>
      <c r="I2800" s="5">
        <f t="shared" ref="I2800" si="679">E2924+E2925+E2926+E2927+E2928+E2929+E2930+E2931+E2932+E2933</f>
        <v>18491.45</v>
      </c>
      <c r="J2800" s="6">
        <f t="shared" si="662"/>
        <v>18.49145</v>
      </c>
      <c r="K2800" s="7" t="s">
        <v>46</v>
      </c>
      <c r="M2800" s="5"/>
      <c r="N2800" s="6"/>
      <c r="O2800" s="6"/>
      <c r="P2800" s="6"/>
      <c r="Q2800" s="7"/>
      <c r="R2800" s="5"/>
      <c r="S2800" s="6"/>
      <c r="T2800" s="6"/>
      <c r="U2800" s="6"/>
      <c r="V2800" s="6"/>
      <c r="W2800" s="5"/>
      <c r="X2800" s="6"/>
      <c r="Y2800" s="6"/>
      <c r="Z2800" s="6"/>
      <c r="AA2800" s="6"/>
      <c r="AB2800" s="5"/>
      <c r="AC2800" s="6"/>
      <c r="AD2800" s="6"/>
      <c r="AE2800" s="6"/>
      <c r="AF2800" s="6"/>
      <c r="AG2800" s="5"/>
      <c r="AH2800" s="6"/>
      <c r="AI2800" s="6"/>
      <c r="AJ2800" s="6"/>
      <c r="AK2800" s="7"/>
    </row>
    <row r="2801" spans="1:37" ht="15.75" hidden="1" thickBot="1" x14ac:dyDescent="0.3">
      <c r="A2801" t="s">
        <v>167</v>
      </c>
      <c r="B2801">
        <v>2075</v>
      </c>
      <c r="C2801" t="s">
        <v>12</v>
      </c>
      <c r="D2801" t="s">
        <v>27</v>
      </c>
      <c r="E2801">
        <v>0</v>
      </c>
      <c r="F2801" s="8">
        <f t="shared" ref="F2801" si="680">E2829+E2830+E2831+E2832+E2833+E2834+E2835+E2836+E2850+E2851+E2852+E2853+E2854+E2855+E2856+E2857+E2871+E2872+E2873+E2874+E2875+E2876+E2877+E2878+E2892+E2893+E2894+E2895+E2896+E2897+E2898+E2899+E2913+E2914+E2915+E2916+E2917+E2918+E2919+E2920+E2934+E2935+E2936+E2937+E2938+E2939+E2940+E2941</f>
        <v>18594.740000000002</v>
      </c>
      <c r="G2801" s="9">
        <f t="shared" si="660"/>
        <v>18.594740000000002</v>
      </c>
      <c r="H2801" s="11" t="s">
        <v>142</v>
      </c>
      <c r="I2801" s="9">
        <f t="shared" ref="I2801" si="681">E2829+E2830+E2831+E2832+E2833+E2834+E2835+E2836+E2850+E2851+E2852+E2853+E2854+E2855+E2856+E2857+E2871+E2872+E2873+E2874+E2875+E2876+E2877+E2878+E2892+E2893+E2894+E2895+E2896+E2897+E2898+E2899+E2913+E2914+E2915+E2916+E2917+E2918+E2919+E2920+E2934+E2935+E2936+E2937+E2938+E2939+E2940+E2941</f>
        <v>18594.740000000002</v>
      </c>
      <c r="J2801" s="10">
        <f t="shared" si="662"/>
        <v>18.594740000000002</v>
      </c>
      <c r="K2801" s="11" t="s">
        <v>142</v>
      </c>
      <c r="M2801" s="9"/>
      <c r="N2801" s="10"/>
      <c r="O2801" s="10"/>
      <c r="P2801" s="10"/>
      <c r="Q2801" s="11"/>
      <c r="R2801" s="9"/>
      <c r="S2801" s="10"/>
      <c r="T2801" s="10"/>
      <c r="U2801" s="10"/>
      <c r="V2801" s="10"/>
      <c r="W2801" s="9"/>
      <c r="X2801" s="10"/>
      <c r="Y2801" s="10"/>
      <c r="Z2801" s="10"/>
      <c r="AA2801" s="10"/>
      <c r="AB2801" s="9"/>
      <c r="AC2801" s="10"/>
      <c r="AD2801" s="10"/>
      <c r="AE2801" s="10"/>
      <c r="AF2801" s="10"/>
      <c r="AG2801" s="9"/>
      <c r="AH2801" s="10"/>
      <c r="AI2801" s="10"/>
      <c r="AJ2801" s="10"/>
      <c r="AK2801" s="11"/>
    </row>
    <row r="2802" spans="1:37" ht="15.75" hidden="1" thickBot="1" x14ac:dyDescent="0.3">
      <c r="A2802" t="s">
        <v>167</v>
      </c>
      <c r="B2802">
        <v>2075</v>
      </c>
      <c r="C2802" t="s">
        <v>13</v>
      </c>
      <c r="D2802" t="s">
        <v>27</v>
      </c>
      <c r="E2802">
        <v>0</v>
      </c>
      <c r="F2802" s="8"/>
    </row>
    <row r="2803" spans="1:37" ht="15.75" hidden="1" thickBot="1" x14ac:dyDescent="0.3">
      <c r="A2803" t="s">
        <v>167</v>
      </c>
      <c r="B2803">
        <v>2075</v>
      </c>
      <c r="C2803" t="s">
        <v>14</v>
      </c>
      <c r="D2803" t="s">
        <v>27</v>
      </c>
      <c r="E2803">
        <v>0</v>
      </c>
      <c r="F2803" s="8"/>
      <c r="H2803" s="20" t="s">
        <v>62</v>
      </c>
      <c r="I2803" s="19">
        <f t="shared" ref="I2803" si="682">E2829+E2830+E2831+E2832+E2833+E2834+E2835+E2836+E2850+E2851+E2852+E2853+E2854+E2855+E2856+E2857</f>
        <v>890.06000000000017</v>
      </c>
      <c r="J2803" s="19">
        <f t="shared" ref="J2803:J2807" si="683">I2803/1000</f>
        <v>0.89006000000000018</v>
      </c>
      <c r="K2803" s="18" t="s">
        <v>43</v>
      </c>
    </row>
    <row r="2804" spans="1:37" ht="15.75" hidden="1" thickBot="1" x14ac:dyDescent="0.3">
      <c r="A2804" t="s">
        <v>167</v>
      </c>
      <c r="B2804">
        <v>2075</v>
      </c>
      <c r="C2804" t="s">
        <v>15</v>
      </c>
      <c r="D2804" t="s">
        <v>27</v>
      </c>
      <c r="E2804">
        <v>0</v>
      </c>
      <c r="F2804" s="8"/>
      <c r="H2804" s="5"/>
      <c r="I2804" s="6">
        <f t="shared" ref="I2804" si="684">E2871+E2872+E2873+E2874+E2875+E2876+E2877+E2878</f>
        <v>2519.8300000000004</v>
      </c>
      <c r="J2804" s="6">
        <f t="shared" si="683"/>
        <v>2.5198300000000002</v>
      </c>
      <c r="K2804" s="7" t="s">
        <v>30</v>
      </c>
    </row>
    <row r="2805" spans="1:37" ht="15.75" hidden="1" thickBot="1" x14ac:dyDescent="0.3">
      <c r="A2805" t="s">
        <v>167</v>
      </c>
      <c r="B2805">
        <v>2075</v>
      </c>
      <c r="C2805" t="s">
        <v>16</v>
      </c>
      <c r="D2805" t="s">
        <v>27</v>
      </c>
      <c r="E2805">
        <v>0</v>
      </c>
      <c r="F2805" s="8"/>
      <c r="H2805" s="5"/>
      <c r="I2805" s="6">
        <f t="shared" ref="I2805" si="685">E2892+E2893+E2894+E2895+E2896+E2897+E2898+E2899</f>
        <v>1126.1999999999998</v>
      </c>
      <c r="J2805" s="6">
        <f t="shared" si="683"/>
        <v>1.1261999999999999</v>
      </c>
      <c r="K2805" s="7" t="s">
        <v>44</v>
      </c>
    </row>
    <row r="2806" spans="1:37" ht="15.75" hidden="1" thickBot="1" x14ac:dyDescent="0.3">
      <c r="A2806" t="s">
        <v>167</v>
      </c>
      <c r="B2806">
        <v>2075</v>
      </c>
      <c r="C2806" t="s">
        <v>17</v>
      </c>
      <c r="D2806" t="s">
        <v>27</v>
      </c>
      <c r="E2806">
        <v>0</v>
      </c>
      <c r="F2806" s="8"/>
      <c r="H2806" s="5"/>
      <c r="I2806" s="6">
        <f t="shared" ref="I2806" si="686">E2913+E2914+E2915+E2916+E2917+E2918+E2919+E2920</f>
        <v>7510.8000000000011</v>
      </c>
      <c r="J2806" s="6">
        <f t="shared" si="683"/>
        <v>7.5108000000000015</v>
      </c>
      <c r="K2806" s="7" t="s">
        <v>45</v>
      </c>
    </row>
    <row r="2807" spans="1:37" ht="15.75" hidden="1" thickBot="1" x14ac:dyDescent="0.3">
      <c r="A2807" t="s">
        <v>167</v>
      </c>
      <c r="B2807">
        <v>2075</v>
      </c>
      <c r="C2807" t="s">
        <v>18</v>
      </c>
      <c r="D2807" t="s">
        <v>27</v>
      </c>
      <c r="E2807">
        <v>0</v>
      </c>
      <c r="F2807" s="8"/>
      <c r="H2807" s="9"/>
      <c r="I2807" s="10">
        <f t="shared" ref="I2807" si="687">E2934+E2935+E2936+E2937+E2938+E2939+E2940+E2941</f>
        <v>6547.8499999999995</v>
      </c>
      <c r="J2807" s="10">
        <f t="shared" si="683"/>
        <v>6.5478499999999995</v>
      </c>
      <c r="K2807" s="11" t="s">
        <v>46</v>
      </c>
    </row>
    <row r="2808" spans="1:37" ht="15.75" hidden="1" thickBot="1" x14ac:dyDescent="0.3">
      <c r="A2808" t="s">
        <v>167</v>
      </c>
      <c r="B2808">
        <v>2075</v>
      </c>
      <c r="C2808" t="s">
        <v>19</v>
      </c>
      <c r="D2808" t="s">
        <v>27</v>
      </c>
      <c r="E2808">
        <v>0</v>
      </c>
      <c r="F2808" s="8"/>
    </row>
    <row r="2809" spans="1:37" ht="15.75" hidden="1" thickBot="1" x14ac:dyDescent="0.3">
      <c r="A2809" t="s">
        <v>167</v>
      </c>
      <c r="B2809">
        <v>2075</v>
      </c>
      <c r="C2809" t="s">
        <v>20</v>
      </c>
      <c r="D2809" t="s">
        <v>27</v>
      </c>
      <c r="E2809">
        <v>0</v>
      </c>
      <c r="F2809" s="8"/>
    </row>
    <row r="2810" spans="1:37" ht="15.75" hidden="1" thickBot="1" x14ac:dyDescent="0.3">
      <c r="A2810" t="s">
        <v>167</v>
      </c>
      <c r="B2810">
        <v>2075</v>
      </c>
      <c r="C2810" t="s">
        <v>21</v>
      </c>
      <c r="D2810" t="s">
        <v>27</v>
      </c>
      <c r="E2810">
        <v>0</v>
      </c>
      <c r="F2810" s="8"/>
      <c r="H2810" s="20" t="s">
        <v>143</v>
      </c>
      <c r="I2810" s="19">
        <f t="shared" ref="I2810" si="688">SUM(E2820:E2823)+SUM(E2841:E2844)</f>
        <v>19.27</v>
      </c>
      <c r="J2810" s="19">
        <f t="shared" ref="J2810:J2815" si="689">I2810/1000</f>
        <v>1.9269999999999999E-2</v>
      </c>
      <c r="K2810" s="18" t="s">
        <v>43</v>
      </c>
    </row>
    <row r="2811" spans="1:37" ht="15.75" hidden="1" thickBot="1" x14ac:dyDescent="0.3">
      <c r="A2811" t="s">
        <v>167</v>
      </c>
      <c r="B2811">
        <v>2075</v>
      </c>
      <c r="C2811" t="s">
        <v>22</v>
      </c>
      <c r="D2811" t="s">
        <v>27</v>
      </c>
      <c r="E2811">
        <v>0</v>
      </c>
      <c r="F2811" s="8"/>
      <c r="H2811" s="5"/>
      <c r="I2811" s="6">
        <f t="shared" ref="I2811" si="690">SUM(E2862:E2865)</f>
        <v>266.59999999999997</v>
      </c>
      <c r="J2811" s="6">
        <f t="shared" si="689"/>
        <v>0.26659999999999995</v>
      </c>
      <c r="K2811" s="7" t="s">
        <v>30</v>
      </c>
    </row>
    <row r="2812" spans="1:37" ht="15.75" hidden="1" thickBot="1" x14ac:dyDescent="0.3">
      <c r="A2812" t="s">
        <v>167</v>
      </c>
      <c r="B2812">
        <v>2075</v>
      </c>
      <c r="C2812" t="s">
        <v>23</v>
      </c>
      <c r="D2812" t="s">
        <v>27</v>
      </c>
      <c r="E2812">
        <v>0</v>
      </c>
      <c r="F2812" s="8"/>
      <c r="H2812" s="5"/>
      <c r="I2812" s="6">
        <f t="shared" ref="I2812" si="691">SUM(E2883:E2886)</f>
        <v>168.6</v>
      </c>
      <c r="J2812" s="6">
        <f t="shared" si="689"/>
        <v>0.1686</v>
      </c>
      <c r="K2812" s="7" t="s">
        <v>44</v>
      </c>
    </row>
    <row r="2813" spans="1:37" ht="15.75" hidden="1" thickBot="1" x14ac:dyDescent="0.3">
      <c r="A2813" t="s">
        <v>167</v>
      </c>
      <c r="B2813">
        <v>2075</v>
      </c>
      <c r="C2813" t="s">
        <v>24</v>
      </c>
      <c r="D2813" t="s">
        <v>27</v>
      </c>
      <c r="E2813">
        <v>0</v>
      </c>
      <c r="F2813" s="8"/>
      <c r="H2813" s="5"/>
      <c r="I2813" s="6">
        <f t="shared" ref="I2813" si="692">SUM(E2904:E2907)</f>
        <v>5837.57</v>
      </c>
      <c r="J2813" s="6">
        <f t="shared" si="689"/>
        <v>5.8375699999999995</v>
      </c>
      <c r="K2813" s="7" t="s">
        <v>45</v>
      </c>
    </row>
    <row r="2814" spans="1:37" ht="15.75" hidden="1" thickBot="1" x14ac:dyDescent="0.3">
      <c r="A2814" t="s">
        <v>167</v>
      </c>
      <c r="B2814">
        <v>2075</v>
      </c>
      <c r="C2814" t="s">
        <v>25</v>
      </c>
      <c r="D2814" t="s">
        <v>27</v>
      </c>
      <c r="E2814">
        <v>0</v>
      </c>
      <c r="F2814" s="8"/>
      <c r="H2814" s="9"/>
      <c r="I2814" s="10">
        <f t="shared" ref="I2814" si="693">SUM(E2925:E2928)</f>
        <v>8378.16</v>
      </c>
      <c r="J2814" s="10">
        <f t="shared" si="689"/>
        <v>8.3781599999999994</v>
      </c>
      <c r="K2814" s="11" t="s">
        <v>46</v>
      </c>
    </row>
    <row r="2815" spans="1:37" ht="15.75" hidden="1" thickBot="1" x14ac:dyDescent="0.3">
      <c r="A2815" t="s">
        <v>167</v>
      </c>
      <c r="B2815">
        <v>2075</v>
      </c>
      <c r="C2815" t="s">
        <v>26</v>
      </c>
      <c r="D2815" t="s">
        <v>27</v>
      </c>
      <c r="E2815">
        <v>0</v>
      </c>
      <c r="F2815" s="8"/>
      <c r="I2815">
        <f t="shared" ref="I2815" si="694">SUM(E2824:E2836)+SUM(E2845:E2857)+SUM(E2866:E2878)+SUM(E2887:E2899)+SUM(E2908:E2920)+SUM(E2929:E2941)</f>
        <v>38491.070000000007</v>
      </c>
      <c r="J2815" s="6">
        <f t="shared" si="689"/>
        <v>38.491070000000008</v>
      </c>
      <c r="K2815" s="6" t="s">
        <v>144</v>
      </c>
    </row>
    <row r="2816" spans="1:37" ht="15.75" hidden="1" thickBot="1" x14ac:dyDescent="0.3">
      <c r="A2816" t="s">
        <v>167</v>
      </c>
      <c r="B2816">
        <v>2075</v>
      </c>
      <c r="C2816" t="s">
        <v>6</v>
      </c>
      <c r="D2816" t="s">
        <v>28</v>
      </c>
      <c r="E2816">
        <v>0</v>
      </c>
      <c r="F2816" s="8"/>
    </row>
    <row r="2817" spans="1:6" ht="15.75" hidden="1" thickBot="1" x14ac:dyDescent="0.3">
      <c r="A2817" t="s">
        <v>167</v>
      </c>
      <c r="B2817">
        <v>2075</v>
      </c>
      <c r="C2817" t="s">
        <v>7</v>
      </c>
      <c r="D2817" t="s">
        <v>28</v>
      </c>
      <c r="E2817">
        <v>0</v>
      </c>
      <c r="F2817" s="8"/>
    </row>
    <row r="2818" spans="1:6" ht="15.75" hidden="1" thickBot="1" x14ac:dyDescent="0.3">
      <c r="A2818" t="s">
        <v>167</v>
      </c>
      <c r="B2818">
        <v>2075</v>
      </c>
      <c r="C2818" t="s">
        <v>8</v>
      </c>
      <c r="D2818" t="s">
        <v>28</v>
      </c>
      <c r="E2818">
        <v>0</v>
      </c>
      <c r="F2818" s="8"/>
    </row>
    <row r="2819" spans="1:6" ht="15.75" hidden="1" thickBot="1" x14ac:dyDescent="0.3">
      <c r="A2819" t="s">
        <v>167</v>
      </c>
      <c r="B2819">
        <v>2075</v>
      </c>
      <c r="C2819" t="s">
        <v>9</v>
      </c>
      <c r="D2819" t="s">
        <v>28</v>
      </c>
      <c r="E2819">
        <v>1.7</v>
      </c>
      <c r="F2819" s="8"/>
    </row>
    <row r="2820" spans="1:6" ht="15.75" hidden="1" thickBot="1" x14ac:dyDescent="0.3">
      <c r="A2820" t="s">
        <v>167</v>
      </c>
      <c r="B2820">
        <v>2075</v>
      </c>
      <c r="C2820" t="s">
        <v>10</v>
      </c>
      <c r="D2820" t="s">
        <v>28</v>
      </c>
      <c r="E2820">
        <v>1.75</v>
      </c>
      <c r="F2820" s="8"/>
    </row>
    <row r="2821" spans="1:6" ht="15.75" hidden="1" thickBot="1" x14ac:dyDescent="0.3">
      <c r="A2821" t="s">
        <v>167</v>
      </c>
      <c r="B2821">
        <v>2075</v>
      </c>
      <c r="C2821" t="s">
        <v>11</v>
      </c>
      <c r="D2821" t="s">
        <v>28</v>
      </c>
      <c r="E2821">
        <v>1.04</v>
      </c>
      <c r="F2821" s="8"/>
    </row>
    <row r="2822" spans="1:6" ht="15.75" hidden="1" thickBot="1" x14ac:dyDescent="0.3">
      <c r="A2822" t="s">
        <v>167</v>
      </c>
      <c r="B2822">
        <v>2075</v>
      </c>
      <c r="C2822" t="s">
        <v>12</v>
      </c>
      <c r="D2822" t="s">
        <v>28</v>
      </c>
      <c r="E2822">
        <v>1.29</v>
      </c>
      <c r="F2822" s="8"/>
    </row>
    <row r="2823" spans="1:6" ht="15.75" hidden="1" thickBot="1" x14ac:dyDescent="0.3">
      <c r="A2823" t="s">
        <v>167</v>
      </c>
      <c r="B2823">
        <v>2075</v>
      </c>
      <c r="C2823" t="s">
        <v>13</v>
      </c>
      <c r="D2823" t="s">
        <v>28</v>
      </c>
      <c r="E2823">
        <v>1.82</v>
      </c>
      <c r="F2823" s="8"/>
    </row>
    <row r="2824" spans="1:6" ht="15.75" hidden="1" thickBot="1" x14ac:dyDescent="0.3">
      <c r="A2824" t="s">
        <v>167</v>
      </c>
      <c r="B2824">
        <v>2075</v>
      </c>
      <c r="C2824" t="s">
        <v>14</v>
      </c>
      <c r="D2824" t="s">
        <v>28</v>
      </c>
      <c r="E2824">
        <v>2.66</v>
      </c>
      <c r="F2824" s="8"/>
    </row>
    <row r="2825" spans="1:6" ht="15.75" hidden="1" thickBot="1" x14ac:dyDescent="0.3">
      <c r="A2825" t="s">
        <v>167</v>
      </c>
      <c r="B2825">
        <v>2075</v>
      </c>
      <c r="C2825" t="s">
        <v>15</v>
      </c>
      <c r="D2825" t="s">
        <v>28</v>
      </c>
      <c r="E2825">
        <v>4.29</v>
      </c>
      <c r="F2825" s="8"/>
    </row>
    <row r="2826" spans="1:6" ht="15.75" hidden="1" thickBot="1" x14ac:dyDescent="0.3">
      <c r="A2826" t="s">
        <v>167</v>
      </c>
      <c r="B2826">
        <v>2075</v>
      </c>
      <c r="C2826" t="s">
        <v>16</v>
      </c>
      <c r="D2826" t="s">
        <v>28</v>
      </c>
      <c r="E2826">
        <v>6.95</v>
      </c>
      <c r="F2826" s="8"/>
    </row>
    <row r="2827" spans="1:6" ht="15.75" hidden="1" thickBot="1" x14ac:dyDescent="0.3">
      <c r="A2827" t="s">
        <v>167</v>
      </c>
      <c r="B2827">
        <v>2075</v>
      </c>
      <c r="C2827" t="s">
        <v>17</v>
      </c>
      <c r="D2827" t="s">
        <v>28</v>
      </c>
      <c r="E2827">
        <v>10.88</v>
      </c>
      <c r="F2827" s="8"/>
    </row>
    <row r="2828" spans="1:6" ht="15.75" hidden="1" thickBot="1" x14ac:dyDescent="0.3">
      <c r="A2828" t="s">
        <v>167</v>
      </c>
      <c r="B2828">
        <v>2075</v>
      </c>
      <c r="C2828" t="s">
        <v>18</v>
      </c>
      <c r="D2828" t="s">
        <v>28</v>
      </c>
      <c r="E2828">
        <v>16.27</v>
      </c>
      <c r="F2828" s="8"/>
    </row>
    <row r="2829" spans="1:6" ht="15.75" hidden="1" thickBot="1" x14ac:dyDescent="0.3">
      <c r="A2829" t="s">
        <v>167</v>
      </c>
      <c r="B2829">
        <v>2075</v>
      </c>
      <c r="C2829" t="s">
        <v>19</v>
      </c>
      <c r="D2829" t="s">
        <v>28</v>
      </c>
      <c r="E2829">
        <v>23.88</v>
      </c>
      <c r="F2829" s="8"/>
    </row>
    <row r="2830" spans="1:6" ht="15.75" hidden="1" thickBot="1" x14ac:dyDescent="0.3">
      <c r="A2830" t="s">
        <v>167</v>
      </c>
      <c r="B2830">
        <v>2075</v>
      </c>
      <c r="C2830" t="s">
        <v>20</v>
      </c>
      <c r="D2830" t="s">
        <v>28</v>
      </c>
      <c r="E2830">
        <v>31.83</v>
      </c>
      <c r="F2830" s="8"/>
    </row>
    <row r="2831" spans="1:6" ht="15.75" hidden="1" thickBot="1" x14ac:dyDescent="0.3">
      <c r="A2831" t="s">
        <v>167</v>
      </c>
      <c r="B2831">
        <v>2075</v>
      </c>
      <c r="C2831" t="s">
        <v>21</v>
      </c>
      <c r="D2831" t="s">
        <v>28</v>
      </c>
      <c r="E2831">
        <v>39.81</v>
      </c>
      <c r="F2831" s="8"/>
    </row>
    <row r="2832" spans="1:6" ht="15.75" hidden="1" thickBot="1" x14ac:dyDescent="0.3">
      <c r="A2832" t="s">
        <v>167</v>
      </c>
      <c r="B2832">
        <v>2075</v>
      </c>
      <c r="C2832" t="s">
        <v>22</v>
      </c>
      <c r="D2832" t="s">
        <v>28</v>
      </c>
      <c r="E2832">
        <v>45.1</v>
      </c>
      <c r="F2832" s="8"/>
    </row>
    <row r="2833" spans="1:6" ht="15.75" hidden="1" thickBot="1" x14ac:dyDescent="0.3">
      <c r="A2833" t="s">
        <v>167</v>
      </c>
      <c r="B2833">
        <v>2075</v>
      </c>
      <c r="C2833" t="s">
        <v>23</v>
      </c>
      <c r="D2833" t="s">
        <v>28</v>
      </c>
      <c r="E2833">
        <v>42.66</v>
      </c>
      <c r="F2833" s="8"/>
    </row>
    <row r="2834" spans="1:6" ht="15.75" hidden="1" thickBot="1" x14ac:dyDescent="0.3">
      <c r="A2834" t="s">
        <v>167</v>
      </c>
      <c r="B2834">
        <v>2075</v>
      </c>
      <c r="C2834" t="s">
        <v>24</v>
      </c>
      <c r="D2834" t="s">
        <v>28</v>
      </c>
      <c r="E2834">
        <v>33.299999999999997</v>
      </c>
      <c r="F2834" s="8"/>
    </row>
    <row r="2835" spans="1:6" ht="15.75" hidden="1" thickBot="1" x14ac:dyDescent="0.3">
      <c r="A2835" t="s">
        <v>167</v>
      </c>
      <c r="B2835">
        <v>2075</v>
      </c>
      <c r="C2835" t="s">
        <v>25</v>
      </c>
      <c r="D2835" t="s">
        <v>28</v>
      </c>
      <c r="E2835">
        <v>19.899999999999999</v>
      </c>
      <c r="F2835" s="8"/>
    </row>
    <row r="2836" spans="1:6" ht="15.75" hidden="1" thickBot="1" x14ac:dyDescent="0.3">
      <c r="A2836" t="s">
        <v>167</v>
      </c>
      <c r="B2836">
        <v>2075</v>
      </c>
      <c r="C2836" t="s">
        <v>26</v>
      </c>
      <c r="D2836" t="s">
        <v>28</v>
      </c>
      <c r="E2836">
        <v>10.06</v>
      </c>
      <c r="F2836" s="8"/>
    </row>
    <row r="2837" spans="1:6" ht="15.75" hidden="1" thickBot="1" x14ac:dyDescent="0.3">
      <c r="A2837" t="s">
        <v>167</v>
      </c>
      <c r="B2837">
        <v>2075</v>
      </c>
      <c r="C2837" t="s">
        <v>6</v>
      </c>
      <c r="D2837" t="s">
        <v>29</v>
      </c>
      <c r="E2837">
        <v>0</v>
      </c>
      <c r="F2837" s="8"/>
    </row>
    <row r="2838" spans="1:6" ht="15.75" hidden="1" thickBot="1" x14ac:dyDescent="0.3">
      <c r="A2838" t="s">
        <v>167</v>
      </c>
      <c r="B2838">
        <v>2075</v>
      </c>
      <c r="C2838" t="s">
        <v>7</v>
      </c>
      <c r="D2838" t="s">
        <v>29</v>
      </c>
      <c r="E2838">
        <v>0</v>
      </c>
      <c r="F2838" s="8"/>
    </row>
    <row r="2839" spans="1:6" ht="15.75" hidden="1" thickBot="1" x14ac:dyDescent="0.3">
      <c r="A2839" t="s">
        <v>167</v>
      </c>
      <c r="B2839">
        <v>2075</v>
      </c>
      <c r="C2839" t="s">
        <v>8</v>
      </c>
      <c r="D2839" t="s">
        <v>29</v>
      </c>
      <c r="E2839">
        <v>0</v>
      </c>
      <c r="F2839" s="8"/>
    </row>
    <row r="2840" spans="1:6" ht="15.75" hidden="1" thickBot="1" x14ac:dyDescent="0.3">
      <c r="A2840" t="s">
        <v>167</v>
      </c>
      <c r="B2840">
        <v>2075</v>
      </c>
      <c r="C2840" t="s">
        <v>9</v>
      </c>
      <c r="D2840" t="s">
        <v>29</v>
      </c>
      <c r="E2840">
        <v>5.39</v>
      </c>
      <c r="F2840" s="8"/>
    </row>
    <row r="2841" spans="1:6" ht="15.75" hidden="1" thickBot="1" x14ac:dyDescent="0.3">
      <c r="A2841" t="s">
        <v>167</v>
      </c>
      <c r="B2841">
        <v>2075</v>
      </c>
      <c r="C2841" t="s">
        <v>10</v>
      </c>
      <c r="D2841" t="s">
        <v>29</v>
      </c>
      <c r="E2841">
        <v>3.13</v>
      </c>
      <c r="F2841" s="8"/>
    </row>
    <row r="2842" spans="1:6" ht="15.75" hidden="1" thickBot="1" x14ac:dyDescent="0.3">
      <c r="A2842" t="s">
        <v>167</v>
      </c>
      <c r="B2842">
        <v>2075</v>
      </c>
      <c r="C2842" t="s">
        <v>11</v>
      </c>
      <c r="D2842" t="s">
        <v>29</v>
      </c>
      <c r="E2842">
        <v>2.64</v>
      </c>
      <c r="F2842" s="8"/>
    </row>
    <row r="2843" spans="1:6" ht="15.75" hidden="1" thickBot="1" x14ac:dyDescent="0.3">
      <c r="A2843" t="s">
        <v>167</v>
      </c>
      <c r="B2843">
        <v>2075</v>
      </c>
      <c r="C2843" t="s">
        <v>12</v>
      </c>
      <c r="D2843" t="s">
        <v>29</v>
      </c>
      <c r="E2843">
        <v>3.17</v>
      </c>
      <c r="F2843" s="8"/>
    </row>
    <row r="2844" spans="1:6" ht="15.75" hidden="1" thickBot="1" x14ac:dyDescent="0.3">
      <c r="A2844" t="s">
        <v>167</v>
      </c>
      <c r="B2844">
        <v>2075</v>
      </c>
      <c r="C2844" t="s">
        <v>13</v>
      </c>
      <c r="D2844" t="s">
        <v>29</v>
      </c>
      <c r="E2844">
        <v>4.43</v>
      </c>
      <c r="F2844" s="8"/>
    </row>
    <row r="2845" spans="1:6" ht="15.75" hidden="1" thickBot="1" x14ac:dyDescent="0.3">
      <c r="A2845" t="s">
        <v>167</v>
      </c>
      <c r="B2845">
        <v>2075</v>
      </c>
      <c r="C2845" t="s">
        <v>14</v>
      </c>
      <c r="D2845" t="s">
        <v>29</v>
      </c>
      <c r="E2845">
        <v>6.4</v>
      </c>
      <c r="F2845" s="8"/>
    </row>
    <row r="2846" spans="1:6" ht="15.75" hidden="1" thickBot="1" x14ac:dyDescent="0.3">
      <c r="A2846" t="s">
        <v>167</v>
      </c>
      <c r="B2846">
        <v>2075</v>
      </c>
      <c r="C2846" t="s">
        <v>15</v>
      </c>
      <c r="D2846" t="s">
        <v>29</v>
      </c>
      <c r="E2846">
        <v>10.33</v>
      </c>
      <c r="F2846" s="8"/>
    </row>
    <row r="2847" spans="1:6" ht="15.75" hidden="1" thickBot="1" x14ac:dyDescent="0.3">
      <c r="A2847" t="s">
        <v>167</v>
      </c>
      <c r="B2847">
        <v>2075</v>
      </c>
      <c r="C2847" t="s">
        <v>16</v>
      </c>
      <c r="D2847" t="s">
        <v>29</v>
      </c>
      <c r="E2847">
        <v>16.809999999999999</v>
      </c>
      <c r="F2847" s="8"/>
    </row>
    <row r="2848" spans="1:6" ht="15.75" hidden="1" thickBot="1" x14ac:dyDescent="0.3">
      <c r="A2848" t="s">
        <v>167</v>
      </c>
      <c r="B2848">
        <v>2075</v>
      </c>
      <c r="C2848" t="s">
        <v>17</v>
      </c>
      <c r="D2848" t="s">
        <v>29</v>
      </c>
      <c r="E2848">
        <v>26.45</v>
      </c>
      <c r="F2848" s="8"/>
    </row>
    <row r="2849" spans="1:6" ht="15.75" hidden="1" thickBot="1" x14ac:dyDescent="0.3">
      <c r="A2849" t="s">
        <v>167</v>
      </c>
      <c r="B2849">
        <v>2075</v>
      </c>
      <c r="C2849" t="s">
        <v>18</v>
      </c>
      <c r="D2849" t="s">
        <v>29</v>
      </c>
      <c r="E2849">
        <v>39.78</v>
      </c>
      <c r="F2849" s="8"/>
    </row>
    <row r="2850" spans="1:6" ht="15.75" hidden="1" thickBot="1" x14ac:dyDescent="0.3">
      <c r="A2850" t="s">
        <v>167</v>
      </c>
      <c r="B2850">
        <v>2075</v>
      </c>
      <c r="C2850" t="s">
        <v>19</v>
      </c>
      <c r="D2850" t="s">
        <v>29</v>
      </c>
      <c r="E2850">
        <v>58.81</v>
      </c>
      <c r="F2850" s="8"/>
    </row>
    <row r="2851" spans="1:6" ht="15.75" hidden="1" thickBot="1" x14ac:dyDescent="0.3">
      <c r="A2851" t="s">
        <v>167</v>
      </c>
      <c r="B2851">
        <v>2075</v>
      </c>
      <c r="C2851" t="s">
        <v>20</v>
      </c>
      <c r="D2851" t="s">
        <v>29</v>
      </c>
      <c r="E2851">
        <v>79.17</v>
      </c>
      <c r="F2851" s="8"/>
    </row>
    <row r="2852" spans="1:6" ht="15.75" hidden="1" thickBot="1" x14ac:dyDescent="0.3">
      <c r="A2852" t="s">
        <v>167</v>
      </c>
      <c r="B2852">
        <v>2075</v>
      </c>
      <c r="C2852" t="s">
        <v>21</v>
      </c>
      <c r="D2852" t="s">
        <v>29</v>
      </c>
      <c r="E2852">
        <v>100.36</v>
      </c>
      <c r="F2852" s="8"/>
    </row>
    <row r="2853" spans="1:6" ht="15.75" hidden="1" thickBot="1" x14ac:dyDescent="0.3">
      <c r="A2853" t="s">
        <v>167</v>
      </c>
      <c r="B2853">
        <v>2075</v>
      </c>
      <c r="C2853" t="s">
        <v>22</v>
      </c>
      <c r="D2853" t="s">
        <v>29</v>
      </c>
      <c r="E2853">
        <v>115.68</v>
      </c>
      <c r="F2853" s="8"/>
    </row>
    <row r="2854" spans="1:6" ht="15.75" hidden="1" thickBot="1" x14ac:dyDescent="0.3">
      <c r="A2854" t="s">
        <v>167</v>
      </c>
      <c r="B2854">
        <v>2075</v>
      </c>
      <c r="C2854" t="s">
        <v>23</v>
      </c>
      <c r="D2854" t="s">
        <v>29</v>
      </c>
      <c r="E2854">
        <v>111.75</v>
      </c>
      <c r="F2854" s="8"/>
    </row>
    <row r="2855" spans="1:6" ht="15.75" hidden="1" thickBot="1" x14ac:dyDescent="0.3">
      <c r="A2855" t="s">
        <v>167</v>
      </c>
      <c r="B2855">
        <v>2075</v>
      </c>
      <c r="C2855" t="s">
        <v>24</v>
      </c>
      <c r="D2855" t="s">
        <v>29</v>
      </c>
      <c r="E2855">
        <v>89.31</v>
      </c>
      <c r="F2855" s="8"/>
    </row>
    <row r="2856" spans="1:6" ht="15.75" hidden="1" thickBot="1" x14ac:dyDescent="0.3">
      <c r="A2856" t="s">
        <v>167</v>
      </c>
      <c r="B2856">
        <v>2075</v>
      </c>
      <c r="C2856" t="s">
        <v>25</v>
      </c>
      <c r="D2856" t="s">
        <v>29</v>
      </c>
      <c r="E2856">
        <v>54.61</v>
      </c>
      <c r="F2856" s="8"/>
    </row>
    <row r="2857" spans="1:6" ht="15.75" hidden="1" thickBot="1" x14ac:dyDescent="0.3">
      <c r="A2857" t="s">
        <v>167</v>
      </c>
      <c r="B2857">
        <v>2075</v>
      </c>
      <c r="C2857" t="s">
        <v>26</v>
      </c>
      <c r="D2857" t="s">
        <v>29</v>
      </c>
      <c r="E2857">
        <v>33.83</v>
      </c>
      <c r="F2857" s="8"/>
    </row>
    <row r="2858" spans="1:6" ht="15.75" hidden="1" thickBot="1" x14ac:dyDescent="0.3">
      <c r="A2858" t="s">
        <v>167</v>
      </c>
      <c r="B2858">
        <v>2075</v>
      </c>
      <c r="C2858" t="s">
        <v>6</v>
      </c>
      <c r="D2858" t="s">
        <v>30</v>
      </c>
      <c r="E2858">
        <v>0</v>
      </c>
      <c r="F2858" s="8"/>
    </row>
    <row r="2859" spans="1:6" ht="15.75" hidden="1" thickBot="1" x14ac:dyDescent="0.3">
      <c r="A2859" t="s">
        <v>167</v>
      </c>
      <c r="B2859">
        <v>2075</v>
      </c>
      <c r="C2859" t="s">
        <v>7</v>
      </c>
      <c r="D2859" t="s">
        <v>30</v>
      </c>
      <c r="E2859">
        <v>0</v>
      </c>
      <c r="F2859" s="8"/>
    </row>
    <row r="2860" spans="1:6" ht="15.75" hidden="1" thickBot="1" x14ac:dyDescent="0.3">
      <c r="A2860" t="s">
        <v>167</v>
      </c>
      <c r="B2860">
        <v>2075</v>
      </c>
      <c r="C2860" t="s">
        <v>8</v>
      </c>
      <c r="D2860" t="s">
        <v>30</v>
      </c>
      <c r="E2860">
        <v>0</v>
      </c>
      <c r="F2860" s="8"/>
    </row>
    <row r="2861" spans="1:6" ht="15.75" hidden="1" thickBot="1" x14ac:dyDescent="0.3">
      <c r="A2861" t="s">
        <v>167</v>
      </c>
      <c r="B2861">
        <v>2075</v>
      </c>
      <c r="C2861" t="s">
        <v>9</v>
      </c>
      <c r="D2861" t="s">
        <v>30</v>
      </c>
      <c r="E2861">
        <v>297.3</v>
      </c>
      <c r="F2861" s="8"/>
    </row>
    <row r="2862" spans="1:6" ht="15.75" hidden="1" thickBot="1" x14ac:dyDescent="0.3">
      <c r="A2862" t="s">
        <v>167</v>
      </c>
      <c r="B2862">
        <v>2075</v>
      </c>
      <c r="C2862" t="s">
        <v>10</v>
      </c>
      <c r="D2862" t="s">
        <v>30</v>
      </c>
      <c r="E2862">
        <v>39.11</v>
      </c>
      <c r="F2862" s="8"/>
    </row>
    <row r="2863" spans="1:6" ht="15.75" hidden="1" thickBot="1" x14ac:dyDescent="0.3">
      <c r="A2863" t="s">
        <v>167</v>
      </c>
      <c r="B2863">
        <v>2075</v>
      </c>
      <c r="C2863" t="s">
        <v>11</v>
      </c>
      <c r="D2863" t="s">
        <v>30</v>
      </c>
      <c r="E2863">
        <v>57.46</v>
      </c>
      <c r="F2863" s="8"/>
    </row>
    <row r="2864" spans="1:6" ht="15.75" hidden="1" thickBot="1" x14ac:dyDescent="0.3">
      <c r="A2864" t="s">
        <v>167</v>
      </c>
      <c r="B2864">
        <v>2075</v>
      </c>
      <c r="C2864" t="s">
        <v>12</v>
      </c>
      <c r="D2864" t="s">
        <v>30</v>
      </c>
      <c r="E2864">
        <v>72.64</v>
      </c>
      <c r="F2864" s="8"/>
    </row>
    <row r="2865" spans="1:6" ht="15.75" hidden="1" thickBot="1" x14ac:dyDescent="0.3">
      <c r="A2865" t="s">
        <v>167</v>
      </c>
      <c r="B2865">
        <v>2075</v>
      </c>
      <c r="C2865" t="s">
        <v>13</v>
      </c>
      <c r="D2865" t="s">
        <v>30</v>
      </c>
      <c r="E2865">
        <v>97.39</v>
      </c>
      <c r="F2865" s="8"/>
    </row>
    <row r="2866" spans="1:6" ht="15.75" hidden="1" thickBot="1" x14ac:dyDescent="0.3">
      <c r="A2866" t="s">
        <v>167</v>
      </c>
      <c r="B2866">
        <v>2075</v>
      </c>
      <c r="C2866" t="s">
        <v>14</v>
      </c>
      <c r="D2866" t="s">
        <v>30</v>
      </c>
      <c r="E2866">
        <v>129.09</v>
      </c>
      <c r="F2866" s="8"/>
    </row>
    <row r="2867" spans="1:6" ht="15.75" hidden="1" thickBot="1" x14ac:dyDescent="0.3">
      <c r="A2867" t="s">
        <v>167</v>
      </c>
      <c r="B2867">
        <v>2075</v>
      </c>
      <c r="C2867" t="s">
        <v>15</v>
      </c>
      <c r="D2867" t="s">
        <v>30</v>
      </c>
      <c r="E2867">
        <v>170.09</v>
      </c>
      <c r="F2867" s="8"/>
    </row>
    <row r="2868" spans="1:6" ht="15.75" hidden="1" thickBot="1" x14ac:dyDescent="0.3">
      <c r="A2868" t="s">
        <v>167</v>
      </c>
      <c r="B2868">
        <v>2075</v>
      </c>
      <c r="C2868" t="s">
        <v>16</v>
      </c>
      <c r="D2868" t="s">
        <v>30</v>
      </c>
      <c r="E2868">
        <v>218.72</v>
      </c>
      <c r="F2868" s="8"/>
    </row>
    <row r="2869" spans="1:6" ht="15.75" hidden="1" thickBot="1" x14ac:dyDescent="0.3">
      <c r="A2869" t="s">
        <v>167</v>
      </c>
      <c r="B2869">
        <v>2075</v>
      </c>
      <c r="C2869" t="s">
        <v>17</v>
      </c>
      <c r="D2869" t="s">
        <v>30</v>
      </c>
      <c r="E2869">
        <v>274.08</v>
      </c>
      <c r="F2869" s="8"/>
    </row>
    <row r="2870" spans="1:6" ht="15.75" hidden="1" thickBot="1" x14ac:dyDescent="0.3">
      <c r="A2870" t="s">
        <v>167</v>
      </c>
      <c r="B2870">
        <v>2075</v>
      </c>
      <c r="C2870" t="s">
        <v>18</v>
      </c>
      <c r="D2870" t="s">
        <v>30</v>
      </c>
      <c r="E2870">
        <v>331.19</v>
      </c>
      <c r="F2870" s="8"/>
    </row>
    <row r="2871" spans="1:6" ht="15.75" hidden="1" thickBot="1" x14ac:dyDescent="0.3">
      <c r="A2871" t="s">
        <v>167</v>
      </c>
      <c r="B2871">
        <v>2075</v>
      </c>
      <c r="C2871" t="s">
        <v>19</v>
      </c>
      <c r="D2871" t="s">
        <v>30</v>
      </c>
      <c r="E2871">
        <v>396.74</v>
      </c>
      <c r="F2871" s="8"/>
    </row>
    <row r="2872" spans="1:6" ht="15.75" hidden="1" thickBot="1" x14ac:dyDescent="0.3">
      <c r="A2872" t="s">
        <v>167</v>
      </c>
      <c r="B2872">
        <v>2075</v>
      </c>
      <c r="C2872" t="s">
        <v>20</v>
      </c>
      <c r="D2872" t="s">
        <v>30</v>
      </c>
      <c r="E2872">
        <v>436.56</v>
      </c>
      <c r="F2872" s="8"/>
    </row>
    <row r="2873" spans="1:6" ht="15.75" hidden="1" thickBot="1" x14ac:dyDescent="0.3">
      <c r="A2873" t="s">
        <v>167</v>
      </c>
      <c r="B2873">
        <v>2075</v>
      </c>
      <c r="C2873" t="s">
        <v>21</v>
      </c>
      <c r="D2873" t="s">
        <v>30</v>
      </c>
      <c r="E2873">
        <v>456.42</v>
      </c>
      <c r="F2873" s="8"/>
    </row>
    <row r="2874" spans="1:6" ht="15.75" hidden="1" thickBot="1" x14ac:dyDescent="0.3">
      <c r="A2874" t="s">
        <v>167</v>
      </c>
      <c r="B2874">
        <v>2075</v>
      </c>
      <c r="C2874" t="s">
        <v>22</v>
      </c>
      <c r="D2874" t="s">
        <v>30</v>
      </c>
      <c r="E2874">
        <v>437.72</v>
      </c>
      <c r="F2874" s="8"/>
    </row>
    <row r="2875" spans="1:6" ht="15.75" hidden="1" thickBot="1" x14ac:dyDescent="0.3">
      <c r="A2875" t="s">
        <v>167</v>
      </c>
      <c r="B2875">
        <v>2075</v>
      </c>
      <c r="C2875" t="s">
        <v>23</v>
      </c>
      <c r="D2875" t="s">
        <v>30</v>
      </c>
      <c r="E2875">
        <v>354.55</v>
      </c>
      <c r="F2875" s="8"/>
    </row>
    <row r="2876" spans="1:6" ht="15.75" hidden="1" thickBot="1" x14ac:dyDescent="0.3">
      <c r="A2876" t="s">
        <v>167</v>
      </c>
      <c r="B2876">
        <v>2075</v>
      </c>
      <c r="C2876" t="s">
        <v>24</v>
      </c>
      <c r="D2876" t="s">
        <v>30</v>
      </c>
      <c r="E2876">
        <v>238.88</v>
      </c>
      <c r="F2876" s="8"/>
    </row>
    <row r="2877" spans="1:6" ht="15.75" hidden="1" thickBot="1" x14ac:dyDescent="0.3">
      <c r="A2877" t="s">
        <v>167</v>
      </c>
      <c r="B2877">
        <v>2075</v>
      </c>
      <c r="C2877" t="s">
        <v>25</v>
      </c>
      <c r="D2877" t="s">
        <v>30</v>
      </c>
      <c r="E2877">
        <v>123.43</v>
      </c>
      <c r="F2877" s="8"/>
    </row>
    <row r="2878" spans="1:6" ht="15.75" hidden="1" thickBot="1" x14ac:dyDescent="0.3">
      <c r="A2878" t="s">
        <v>167</v>
      </c>
      <c r="B2878">
        <v>2075</v>
      </c>
      <c r="C2878" t="s">
        <v>26</v>
      </c>
      <c r="D2878" t="s">
        <v>30</v>
      </c>
      <c r="E2878">
        <v>75.53</v>
      </c>
      <c r="F2878" s="8"/>
    </row>
    <row r="2879" spans="1:6" ht="15.75" hidden="1" thickBot="1" x14ac:dyDescent="0.3">
      <c r="A2879" t="s">
        <v>167</v>
      </c>
      <c r="B2879">
        <v>2075</v>
      </c>
      <c r="C2879" t="s">
        <v>6</v>
      </c>
      <c r="D2879" t="s">
        <v>31</v>
      </c>
      <c r="E2879">
        <v>0</v>
      </c>
      <c r="F2879" s="8"/>
    </row>
    <row r="2880" spans="1:6" ht="15.75" hidden="1" thickBot="1" x14ac:dyDescent="0.3">
      <c r="A2880" t="s">
        <v>167</v>
      </c>
      <c r="B2880">
        <v>2075</v>
      </c>
      <c r="C2880" t="s">
        <v>7</v>
      </c>
      <c r="D2880" t="s">
        <v>31</v>
      </c>
      <c r="E2880">
        <v>0</v>
      </c>
      <c r="F2880" s="8"/>
    </row>
    <row r="2881" spans="1:6" ht="15.75" hidden="1" thickBot="1" x14ac:dyDescent="0.3">
      <c r="A2881" t="s">
        <v>167</v>
      </c>
      <c r="B2881">
        <v>2075</v>
      </c>
      <c r="C2881" t="s">
        <v>8</v>
      </c>
      <c r="D2881" t="s">
        <v>31</v>
      </c>
      <c r="E2881">
        <v>0</v>
      </c>
      <c r="F2881" s="8"/>
    </row>
    <row r="2882" spans="1:6" ht="15.75" hidden="1" thickBot="1" x14ac:dyDescent="0.3">
      <c r="A2882" t="s">
        <v>167</v>
      </c>
      <c r="B2882">
        <v>2075</v>
      </c>
      <c r="C2882" t="s">
        <v>9</v>
      </c>
      <c r="D2882" t="s">
        <v>31</v>
      </c>
      <c r="E2882">
        <v>892.68</v>
      </c>
      <c r="F2882" s="8"/>
    </row>
    <row r="2883" spans="1:6" ht="15.75" hidden="1" thickBot="1" x14ac:dyDescent="0.3">
      <c r="A2883" t="s">
        <v>167</v>
      </c>
      <c r="B2883">
        <v>2075</v>
      </c>
      <c r="C2883" t="s">
        <v>10</v>
      </c>
      <c r="D2883" t="s">
        <v>31</v>
      </c>
      <c r="E2883">
        <v>82.49</v>
      </c>
      <c r="F2883" s="8"/>
    </row>
    <row r="2884" spans="1:6" ht="15.75" hidden="1" thickBot="1" x14ac:dyDescent="0.3">
      <c r="A2884" t="s">
        <v>167</v>
      </c>
      <c r="B2884">
        <v>2075</v>
      </c>
      <c r="C2884" t="s">
        <v>11</v>
      </c>
      <c r="D2884" t="s">
        <v>31</v>
      </c>
      <c r="E2884">
        <v>16.29</v>
      </c>
      <c r="F2884" s="8"/>
    </row>
    <row r="2885" spans="1:6" ht="15.75" hidden="1" thickBot="1" x14ac:dyDescent="0.3">
      <c r="A2885" t="s">
        <v>167</v>
      </c>
      <c r="B2885">
        <v>2075</v>
      </c>
      <c r="C2885" t="s">
        <v>12</v>
      </c>
      <c r="D2885" t="s">
        <v>31</v>
      </c>
      <c r="E2885">
        <v>29.76</v>
      </c>
      <c r="F2885" s="8"/>
    </row>
    <row r="2886" spans="1:6" ht="15.75" hidden="1" thickBot="1" x14ac:dyDescent="0.3">
      <c r="A2886" t="s">
        <v>167</v>
      </c>
      <c r="B2886">
        <v>2075</v>
      </c>
      <c r="C2886" t="s">
        <v>13</v>
      </c>
      <c r="D2886" t="s">
        <v>31</v>
      </c>
      <c r="E2886">
        <v>40.06</v>
      </c>
      <c r="F2886" s="8"/>
    </row>
    <row r="2887" spans="1:6" ht="15.75" hidden="1" thickBot="1" x14ac:dyDescent="0.3">
      <c r="A2887" t="s">
        <v>167</v>
      </c>
      <c r="B2887">
        <v>2075</v>
      </c>
      <c r="C2887" t="s">
        <v>14</v>
      </c>
      <c r="D2887" t="s">
        <v>31</v>
      </c>
      <c r="E2887">
        <v>53.32</v>
      </c>
      <c r="F2887" s="8"/>
    </row>
    <row r="2888" spans="1:6" ht="15.75" hidden="1" thickBot="1" x14ac:dyDescent="0.3">
      <c r="A2888" t="s">
        <v>167</v>
      </c>
      <c r="B2888">
        <v>2075</v>
      </c>
      <c r="C2888" t="s">
        <v>15</v>
      </c>
      <c r="D2888" t="s">
        <v>31</v>
      </c>
      <c r="E2888">
        <v>70.540000000000006</v>
      </c>
      <c r="F2888" s="8"/>
    </row>
    <row r="2889" spans="1:6" ht="15.75" hidden="1" thickBot="1" x14ac:dyDescent="0.3">
      <c r="A2889" t="s">
        <v>167</v>
      </c>
      <c r="B2889">
        <v>2075</v>
      </c>
      <c r="C2889" t="s">
        <v>16</v>
      </c>
      <c r="D2889" t="s">
        <v>31</v>
      </c>
      <c r="E2889">
        <v>91.13</v>
      </c>
      <c r="F2889" s="8"/>
    </row>
    <row r="2890" spans="1:6" ht="15.75" hidden="1" thickBot="1" x14ac:dyDescent="0.3">
      <c r="A2890" t="s">
        <v>167</v>
      </c>
      <c r="B2890">
        <v>2075</v>
      </c>
      <c r="C2890" t="s">
        <v>17</v>
      </c>
      <c r="D2890" t="s">
        <v>31</v>
      </c>
      <c r="E2890">
        <v>114.83</v>
      </c>
      <c r="F2890" s="8"/>
    </row>
    <row r="2891" spans="1:6" ht="15.75" hidden="1" thickBot="1" x14ac:dyDescent="0.3">
      <c r="A2891" t="s">
        <v>167</v>
      </c>
      <c r="B2891">
        <v>2075</v>
      </c>
      <c r="C2891" t="s">
        <v>18</v>
      </c>
      <c r="D2891" t="s">
        <v>31</v>
      </c>
      <c r="E2891">
        <v>139.72999999999999</v>
      </c>
      <c r="F2891" s="8"/>
    </row>
    <row r="2892" spans="1:6" ht="15.75" hidden="1" thickBot="1" x14ac:dyDescent="0.3">
      <c r="A2892" t="s">
        <v>167</v>
      </c>
      <c r="B2892">
        <v>2075</v>
      </c>
      <c r="C2892" t="s">
        <v>19</v>
      </c>
      <c r="D2892" t="s">
        <v>31</v>
      </c>
      <c r="E2892">
        <v>169.02</v>
      </c>
      <c r="F2892" s="8"/>
    </row>
    <row r="2893" spans="1:6" ht="15.75" hidden="1" thickBot="1" x14ac:dyDescent="0.3">
      <c r="A2893" t="s">
        <v>167</v>
      </c>
      <c r="B2893">
        <v>2075</v>
      </c>
      <c r="C2893" t="s">
        <v>20</v>
      </c>
      <c r="D2893" t="s">
        <v>31</v>
      </c>
      <c r="E2893">
        <v>188.64</v>
      </c>
      <c r="F2893" s="8"/>
    </row>
    <row r="2894" spans="1:6" ht="15.75" hidden="1" thickBot="1" x14ac:dyDescent="0.3">
      <c r="A2894" t="s">
        <v>167</v>
      </c>
      <c r="B2894">
        <v>2075</v>
      </c>
      <c r="C2894" t="s">
        <v>21</v>
      </c>
      <c r="D2894" t="s">
        <v>31</v>
      </c>
      <c r="E2894">
        <v>201.3</v>
      </c>
      <c r="F2894" s="8"/>
    </row>
    <row r="2895" spans="1:6" ht="15.75" hidden="1" thickBot="1" x14ac:dyDescent="0.3">
      <c r="A2895" t="s">
        <v>167</v>
      </c>
      <c r="B2895">
        <v>2075</v>
      </c>
      <c r="C2895" t="s">
        <v>22</v>
      </c>
      <c r="D2895" t="s">
        <v>31</v>
      </c>
      <c r="E2895">
        <v>198.62</v>
      </c>
      <c r="F2895" s="8"/>
    </row>
    <row r="2896" spans="1:6" ht="15.75" hidden="1" thickBot="1" x14ac:dyDescent="0.3">
      <c r="A2896" t="s">
        <v>167</v>
      </c>
      <c r="B2896">
        <v>2075</v>
      </c>
      <c r="C2896" t="s">
        <v>23</v>
      </c>
      <c r="D2896" t="s">
        <v>31</v>
      </c>
      <c r="E2896">
        <v>166.9</v>
      </c>
      <c r="F2896" s="8"/>
    </row>
    <row r="2897" spans="1:6" ht="15.75" hidden="1" thickBot="1" x14ac:dyDescent="0.3">
      <c r="A2897" t="s">
        <v>167</v>
      </c>
      <c r="B2897">
        <v>2075</v>
      </c>
      <c r="C2897" t="s">
        <v>24</v>
      </c>
      <c r="D2897" t="s">
        <v>31</v>
      </c>
      <c r="E2897">
        <v>117.35</v>
      </c>
      <c r="F2897" s="8"/>
    </row>
    <row r="2898" spans="1:6" ht="15.75" hidden="1" thickBot="1" x14ac:dyDescent="0.3">
      <c r="A2898" t="s">
        <v>167</v>
      </c>
      <c r="B2898">
        <v>2075</v>
      </c>
      <c r="C2898" t="s">
        <v>25</v>
      </c>
      <c r="D2898" t="s">
        <v>31</v>
      </c>
      <c r="E2898">
        <v>63.28</v>
      </c>
      <c r="F2898" s="8"/>
    </row>
    <row r="2899" spans="1:6" ht="15.75" hidden="1" thickBot="1" x14ac:dyDescent="0.3">
      <c r="A2899" t="s">
        <v>167</v>
      </c>
      <c r="B2899">
        <v>2075</v>
      </c>
      <c r="C2899" t="s">
        <v>26</v>
      </c>
      <c r="D2899" t="s">
        <v>31</v>
      </c>
      <c r="E2899">
        <v>21.09</v>
      </c>
      <c r="F2899" s="8"/>
    </row>
    <row r="2900" spans="1:6" ht="15.75" hidden="1" thickBot="1" x14ac:dyDescent="0.3">
      <c r="A2900" t="s">
        <v>167</v>
      </c>
      <c r="B2900">
        <v>2075</v>
      </c>
      <c r="C2900" t="s">
        <v>6</v>
      </c>
      <c r="D2900" t="s">
        <v>32</v>
      </c>
      <c r="E2900">
        <v>0</v>
      </c>
      <c r="F2900" s="8"/>
    </row>
    <row r="2901" spans="1:6" ht="15.75" hidden="1" thickBot="1" x14ac:dyDescent="0.3">
      <c r="A2901" t="s">
        <v>167</v>
      </c>
      <c r="B2901">
        <v>2075</v>
      </c>
      <c r="C2901" t="s">
        <v>7</v>
      </c>
      <c r="D2901" t="s">
        <v>32</v>
      </c>
      <c r="E2901">
        <v>0</v>
      </c>
      <c r="F2901" s="8"/>
    </row>
    <row r="2902" spans="1:6" ht="15.75" hidden="1" thickBot="1" x14ac:dyDescent="0.3">
      <c r="A2902" t="s">
        <v>167</v>
      </c>
      <c r="B2902">
        <v>2075</v>
      </c>
      <c r="C2902" t="s">
        <v>8</v>
      </c>
      <c r="D2902" t="s">
        <v>32</v>
      </c>
      <c r="E2902">
        <v>0</v>
      </c>
      <c r="F2902" s="8"/>
    </row>
    <row r="2903" spans="1:6" ht="15.75" hidden="1" thickBot="1" x14ac:dyDescent="0.3">
      <c r="A2903" t="s">
        <v>167</v>
      </c>
      <c r="B2903">
        <v>2075</v>
      </c>
      <c r="C2903" t="s">
        <v>9</v>
      </c>
      <c r="D2903" t="s">
        <v>32</v>
      </c>
      <c r="E2903">
        <v>1924.8</v>
      </c>
      <c r="F2903" s="8"/>
    </row>
    <row r="2904" spans="1:6" ht="15.75" hidden="1" thickBot="1" x14ac:dyDescent="0.3">
      <c r="A2904" t="s">
        <v>167</v>
      </c>
      <c r="B2904">
        <v>2075</v>
      </c>
      <c r="C2904" t="s">
        <v>10</v>
      </c>
      <c r="D2904" t="s">
        <v>32</v>
      </c>
      <c r="E2904">
        <v>1653.33</v>
      </c>
      <c r="F2904" s="8"/>
    </row>
    <row r="2905" spans="1:6" ht="15.75" hidden="1" thickBot="1" x14ac:dyDescent="0.3">
      <c r="A2905" t="s">
        <v>167</v>
      </c>
      <c r="B2905">
        <v>2075</v>
      </c>
      <c r="C2905" t="s">
        <v>11</v>
      </c>
      <c r="D2905" t="s">
        <v>32</v>
      </c>
      <c r="E2905">
        <v>1315.47</v>
      </c>
      <c r="F2905" s="8"/>
    </row>
    <row r="2906" spans="1:6" ht="15.75" hidden="1" thickBot="1" x14ac:dyDescent="0.3">
      <c r="A2906" t="s">
        <v>167</v>
      </c>
      <c r="B2906">
        <v>2075</v>
      </c>
      <c r="C2906" t="s">
        <v>12</v>
      </c>
      <c r="D2906" t="s">
        <v>32</v>
      </c>
      <c r="E2906">
        <v>1396.03</v>
      </c>
      <c r="F2906" s="8"/>
    </row>
    <row r="2907" spans="1:6" ht="15.75" hidden="1" thickBot="1" x14ac:dyDescent="0.3">
      <c r="A2907" t="s">
        <v>167</v>
      </c>
      <c r="B2907">
        <v>2075</v>
      </c>
      <c r="C2907" t="s">
        <v>13</v>
      </c>
      <c r="D2907" t="s">
        <v>32</v>
      </c>
      <c r="E2907">
        <v>1472.74</v>
      </c>
      <c r="F2907" s="8"/>
    </row>
    <row r="2908" spans="1:6" ht="15.75" hidden="1" thickBot="1" x14ac:dyDescent="0.3">
      <c r="A2908" t="s">
        <v>167</v>
      </c>
      <c r="B2908">
        <v>2075</v>
      </c>
      <c r="C2908" t="s">
        <v>14</v>
      </c>
      <c r="D2908" t="s">
        <v>32</v>
      </c>
      <c r="E2908">
        <v>1547.03</v>
      </c>
      <c r="F2908" s="8"/>
    </row>
    <row r="2909" spans="1:6" ht="15.75" hidden="1" thickBot="1" x14ac:dyDescent="0.3">
      <c r="A2909" t="s">
        <v>167</v>
      </c>
      <c r="B2909">
        <v>2075</v>
      </c>
      <c r="C2909" t="s">
        <v>15</v>
      </c>
      <c r="D2909" t="s">
        <v>32</v>
      </c>
      <c r="E2909">
        <v>1633.32</v>
      </c>
      <c r="F2909" s="8"/>
    </row>
    <row r="2910" spans="1:6" ht="15.75" hidden="1" thickBot="1" x14ac:dyDescent="0.3">
      <c r="A2910" t="s">
        <v>167</v>
      </c>
      <c r="B2910">
        <v>2075</v>
      </c>
      <c r="C2910" t="s">
        <v>16</v>
      </c>
      <c r="D2910" t="s">
        <v>32</v>
      </c>
      <c r="E2910">
        <v>1698.33</v>
      </c>
      <c r="F2910" s="8"/>
    </row>
    <row r="2911" spans="1:6" ht="15.75" hidden="1" thickBot="1" x14ac:dyDescent="0.3">
      <c r="A2911" t="s">
        <v>167</v>
      </c>
      <c r="B2911">
        <v>2075</v>
      </c>
      <c r="C2911" t="s">
        <v>17</v>
      </c>
      <c r="D2911" t="s">
        <v>32</v>
      </c>
      <c r="E2911">
        <v>1733.78</v>
      </c>
      <c r="F2911" s="8"/>
    </row>
    <row r="2912" spans="1:6" ht="15.75" hidden="1" thickBot="1" x14ac:dyDescent="0.3">
      <c r="A2912" t="s">
        <v>167</v>
      </c>
      <c r="B2912">
        <v>2075</v>
      </c>
      <c r="C2912" t="s">
        <v>18</v>
      </c>
      <c r="D2912" t="s">
        <v>32</v>
      </c>
      <c r="E2912">
        <v>1720.2</v>
      </c>
      <c r="F2912" s="8"/>
    </row>
    <row r="2913" spans="1:6" ht="15.75" hidden="1" thickBot="1" x14ac:dyDescent="0.3">
      <c r="A2913" t="s">
        <v>167</v>
      </c>
      <c r="B2913">
        <v>2075</v>
      </c>
      <c r="C2913" t="s">
        <v>19</v>
      </c>
      <c r="D2913" t="s">
        <v>32</v>
      </c>
      <c r="E2913">
        <v>1708.79</v>
      </c>
      <c r="F2913" s="8"/>
    </row>
    <row r="2914" spans="1:6" ht="15.75" hidden="1" thickBot="1" x14ac:dyDescent="0.3">
      <c r="A2914" t="s">
        <v>167</v>
      </c>
      <c r="B2914">
        <v>2075</v>
      </c>
      <c r="C2914" t="s">
        <v>20</v>
      </c>
      <c r="D2914" t="s">
        <v>32</v>
      </c>
      <c r="E2914">
        <v>1578.28</v>
      </c>
      <c r="F2914" s="8"/>
    </row>
    <row r="2915" spans="1:6" ht="15.75" hidden="1" thickBot="1" x14ac:dyDescent="0.3">
      <c r="A2915" t="s">
        <v>167</v>
      </c>
      <c r="B2915">
        <v>2075</v>
      </c>
      <c r="C2915" t="s">
        <v>21</v>
      </c>
      <c r="D2915" t="s">
        <v>32</v>
      </c>
      <c r="E2915">
        <v>1405.51</v>
      </c>
      <c r="F2915" s="8"/>
    </row>
    <row r="2916" spans="1:6" ht="15.75" hidden="1" thickBot="1" x14ac:dyDescent="0.3">
      <c r="A2916" t="s">
        <v>167</v>
      </c>
      <c r="B2916">
        <v>2075</v>
      </c>
      <c r="C2916" t="s">
        <v>22</v>
      </c>
      <c r="D2916" t="s">
        <v>32</v>
      </c>
      <c r="E2916">
        <v>1167.43</v>
      </c>
      <c r="F2916" s="8"/>
    </row>
    <row r="2917" spans="1:6" ht="15.75" hidden="1" thickBot="1" x14ac:dyDescent="0.3">
      <c r="A2917" t="s">
        <v>167</v>
      </c>
      <c r="B2917">
        <v>2075</v>
      </c>
      <c r="C2917" t="s">
        <v>23</v>
      </c>
      <c r="D2917" t="s">
        <v>32</v>
      </c>
      <c r="E2917">
        <v>832.89</v>
      </c>
      <c r="F2917" s="8"/>
    </row>
    <row r="2918" spans="1:6" ht="15.75" hidden="1" thickBot="1" x14ac:dyDescent="0.3">
      <c r="A2918" t="s">
        <v>167</v>
      </c>
      <c r="B2918">
        <v>2075</v>
      </c>
      <c r="C2918" t="s">
        <v>24</v>
      </c>
      <c r="D2918" t="s">
        <v>32</v>
      </c>
      <c r="E2918">
        <v>500.26</v>
      </c>
      <c r="F2918" s="8"/>
    </row>
    <row r="2919" spans="1:6" ht="15.75" hidden="1" thickBot="1" x14ac:dyDescent="0.3">
      <c r="A2919" t="s">
        <v>167</v>
      </c>
      <c r="B2919">
        <v>2075</v>
      </c>
      <c r="C2919" t="s">
        <v>25</v>
      </c>
      <c r="D2919" t="s">
        <v>32</v>
      </c>
      <c r="E2919">
        <v>230.79</v>
      </c>
      <c r="F2919" s="8"/>
    </row>
    <row r="2920" spans="1:6" ht="15.75" hidden="1" thickBot="1" x14ac:dyDescent="0.3">
      <c r="A2920" t="s">
        <v>167</v>
      </c>
      <c r="B2920">
        <v>2075</v>
      </c>
      <c r="C2920" t="s">
        <v>26</v>
      </c>
      <c r="D2920" t="s">
        <v>32</v>
      </c>
      <c r="E2920">
        <v>86.85</v>
      </c>
      <c r="F2920" s="8"/>
    </row>
    <row r="2921" spans="1:6" ht="15.75" hidden="1" thickBot="1" x14ac:dyDescent="0.3">
      <c r="A2921" t="s">
        <v>167</v>
      </c>
      <c r="B2921">
        <v>2075</v>
      </c>
      <c r="C2921" t="s">
        <v>6</v>
      </c>
      <c r="D2921" t="s">
        <v>33</v>
      </c>
      <c r="E2921">
        <v>0</v>
      </c>
      <c r="F2921" s="8"/>
    </row>
    <row r="2922" spans="1:6" ht="15.75" hidden="1" thickBot="1" x14ac:dyDescent="0.3">
      <c r="A2922" t="s">
        <v>167</v>
      </c>
      <c r="B2922">
        <v>2075</v>
      </c>
      <c r="C2922" t="s">
        <v>7</v>
      </c>
      <c r="D2922" t="s">
        <v>33</v>
      </c>
      <c r="E2922">
        <v>0</v>
      </c>
      <c r="F2922" s="8"/>
    </row>
    <row r="2923" spans="1:6" ht="15.75" hidden="1" thickBot="1" x14ac:dyDescent="0.3">
      <c r="A2923" t="s">
        <v>167</v>
      </c>
      <c r="B2923">
        <v>2075</v>
      </c>
      <c r="C2923" t="s">
        <v>8</v>
      </c>
      <c r="D2923" t="s">
        <v>33</v>
      </c>
      <c r="E2923">
        <v>0</v>
      </c>
      <c r="F2923" s="8"/>
    </row>
    <row r="2924" spans="1:6" ht="15.75" hidden="1" thickBot="1" x14ac:dyDescent="0.3">
      <c r="A2924" t="s">
        <v>167</v>
      </c>
      <c r="B2924">
        <v>2075</v>
      </c>
      <c r="C2924" t="s">
        <v>9</v>
      </c>
      <c r="D2924" t="s">
        <v>33</v>
      </c>
      <c r="E2924">
        <v>283.16000000000003</v>
      </c>
      <c r="F2924" s="8"/>
    </row>
    <row r="2925" spans="1:6" ht="15.75" hidden="1" thickBot="1" x14ac:dyDescent="0.3">
      <c r="A2925" t="s">
        <v>167</v>
      </c>
      <c r="B2925">
        <v>2075</v>
      </c>
      <c r="C2925" t="s">
        <v>10</v>
      </c>
      <c r="D2925" t="s">
        <v>33</v>
      </c>
      <c r="E2925">
        <v>1717.37</v>
      </c>
      <c r="F2925" s="8"/>
    </row>
    <row r="2926" spans="1:6" ht="15.75" hidden="1" thickBot="1" x14ac:dyDescent="0.3">
      <c r="A2926" t="s">
        <v>167</v>
      </c>
      <c r="B2926">
        <v>2075</v>
      </c>
      <c r="C2926" t="s">
        <v>11</v>
      </c>
      <c r="D2926" t="s">
        <v>33</v>
      </c>
      <c r="E2926">
        <v>2232.35</v>
      </c>
      <c r="F2926" s="8"/>
    </row>
    <row r="2927" spans="1:6" ht="15.75" hidden="1" thickBot="1" x14ac:dyDescent="0.3">
      <c r="A2927" t="s">
        <v>167</v>
      </c>
      <c r="B2927">
        <v>2075</v>
      </c>
      <c r="C2927" t="s">
        <v>12</v>
      </c>
      <c r="D2927" t="s">
        <v>33</v>
      </c>
      <c r="E2927">
        <v>2241.23</v>
      </c>
      <c r="F2927" s="8"/>
    </row>
    <row r="2928" spans="1:6" ht="15.75" hidden="1" thickBot="1" x14ac:dyDescent="0.3">
      <c r="A2928" t="s">
        <v>167</v>
      </c>
      <c r="B2928">
        <v>2075</v>
      </c>
      <c r="C2928" t="s">
        <v>13</v>
      </c>
      <c r="D2928" t="s">
        <v>33</v>
      </c>
      <c r="E2928">
        <v>2187.21</v>
      </c>
      <c r="F2928" s="8"/>
    </row>
    <row r="2929" spans="1:37" ht="15.75" hidden="1" thickBot="1" x14ac:dyDescent="0.3">
      <c r="A2929" t="s">
        <v>167</v>
      </c>
      <c r="B2929">
        <v>2075</v>
      </c>
      <c r="C2929" t="s">
        <v>14</v>
      </c>
      <c r="D2929" t="s">
        <v>33</v>
      </c>
      <c r="E2929">
        <v>2123.92</v>
      </c>
      <c r="F2929" s="8"/>
    </row>
    <row r="2930" spans="1:37" ht="15.75" hidden="1" thickBot="1" x14ac:dyDescent="0.3">
      <c r="A2930" t="s">
        <v>167</v>
      </c>
      <c r="B2930">
        <v>2075</v>
      </c>
      <c r="C2930" t="s">
        <v>15</v>
      </c>
      <c r="D2930" t="s">
        <v>33</v>
      </c>
      <c r="E2930">
        <v>2073.14</v>
      </c>
      <c r="F2930" s="8"/>
    </row>
    <row r="2931" spans="1:37" ht="15.75" hidden="1" thickBot="1" x14ac:dyDescent="0.3">
      <c r="A2931" t="s">
        <v>167</v>
      </c>
      <c r="B2931">
        <v>2075</v>
      </c>
      <c r="C2931" t="s">
        <v>16</v>
      </c>
      <c r="D2931" t="s">
        <v>33</v>
      </c>
      <c r="E2931">
        <v>1995.08</v>
      </c>
      <c r="F2931" s="8"/>
    </row>
    <row r="2932" spans="1:37" ht="15.75" hidden="1" thickBot="1" x14ac:dyDescent="0.3">
      <c r="A2932" t="s">
        <v>167</v>
      </c>
      <c r="B2932">
        <v>2075</v>
      </c>
      <c r="C2932" t="s">
        <v>17</v>
      </c>
      <c r="D2932" t="s">
        <v>33</v>
      </c>
      <c r="E2932">
        <v>1890</v>
      </c>
      <c r="F2932" s="8"/>
    </row>
    <row r="2933" spans="1:37" ht="15.75" hidden="1" thickBot="1" x14ac:dyDescent="0.3">
      <c r="A2933" t="s">
        <v>167</v>
      </c>
      <c r="B2933">
        <v>2075</v>
      </c>
      <c r="C2933" t="s">
        <v>18</v>
      </c>
      <c r="D2933" t="s">
        <v>33</v>
      </c>
      <c r="E2933">
        <v>1747.99</v>
      </c>
      <c r="F2933" s="8"/>
    </row>
    <row r="2934" spans="1:37" ht="15.75" hidden="1" thickBot="1" x14ac:dyDescent="0.3">
      <c r="A2934" t="s">
        <v>167</v>
      </c>
      <c r="B2934">
        <v>2075</v>
      </c>
      <c r="C2934" t="s">
        <v>19</v>
      </c>
      <c r="D2934" t="s">
        <v>33</v>
      </c>
      <c r="E2934">
        <v>1627.28</v>
      </c>
      <c r="F2934" s="8"/>
    </row>
    <row r="2935" spans="1:37" ht="15.75" hidden="1" thickBot="1" x14ac:dyDescent="0.3">
      <c r="A2935" t="s">
        <v>167</v>
      </c>
      <c r="B2935">
        <v>2075</v>
      </c>
      <c r="C2935" t="s">
        <v>20</v>
      </c>
      <c r="D2935" t="s">
        <v>33</v>
      </c>
      <c r="E2935">
        <v>1418.8</v>
      </c>
      <c r="F2935" s="8"/>
    </row>
    <row r="2936" spans="1:37" ht="15.75" hidden="1" thickBot="1" x14ac:dyDescent="0.3">
      <c r="A2936" t="s">
        <v>167</v>
      </c>
      <c r="B2936">
        <v>2075</v>
      </c>
      <c r="C2936" t="s">
        <v>21</v>
      </c>
      <c r="D2936" t="s">
        <v>33</v>
      </c>
      <c r="E2936">
        <v>1204.1099999999999</v>
      </c>
      <c r="F2936" s="8"/>
    </row>
    <row r="2937" spans="1:37" ht="15.75" hidden="1" thickBot="1" x14ac:dyDescent="0.3">
      <c r="A2937" t="s">
        <v>167</v>
      </c>
      <c r="B2937">
        <v>2075</v>
      </c>
      <c r="C2937" t="s">
        <v>22</v>
      </c>
      <c r="D2937" t="s">
        <v>33</v>
      </c>
      <c r="E2937">
        <v>964.3</v>
      </c>
      <c r="F2937" s="8"/>
    </row>
    <row r="2938" spans="1:37" ht="15.75" hidden="1" thickBot="1" x14ac:dyDescent="0.3">
      <c r="A2938" t="s">
        <v>167</v>
      </c>
      <c r="B2938">
        <v>2075</v>
      </c>
      <c r="C2938" t="s">
        <v>23</v>
      </c>
      <c r="D2938" t="s">
        <v>33</v>
      </c>
      <c r="E2938">
        <v>672.4</v>
      </c>
      <c r="F2938" s="8"/>
    </row>
    <row r="2939" spans="1:37" ht="15.75" hidden="1" thickBot="1" x14ac:dyDescent="0.3">
      <c r="A2939" t="s">
        <v>167</v>
      </c>
      <c r="B2939">
        <v>2075</v>
      </c>
      <c r="C2939" t="s">
        <v>24</v>
      </c>
      <c r="D2939" t="s">
        <v>33</v>
      </c>
      <c r="E2939">
        <v>399.95</v>
      </c>
      <c r="F2939" s="8"/>
    </row>
    <row r="2940" spans="1:37" ht="15.75" hidden="1" thickBot="1" x14ac:dyDescent="0.3">
      <c r="A2940" t="s">
        <v>167</v>
      </c>
      <c r="B2940">
        <v>2075</v>
      </c>
      <c r="C2940" t="s">
        <v>25</v>
      </c>
      <c r="D2940" t="s">
        <v>33</v>
      </c>
      <c r="E2940">
        <v>184.35</v>
      </c>
      <c r="F2940" s="8"/>
    </row>
    <row r="2941" spans="1:37" ht="15.75" hidden="1" thickBot="1" x14ac:dyDescent="0.3">
      <c r="A2941" t="s">
        <v>167</v>
      </c>
      <c r="B2941">
        <v>2075</v>
      </c>
      <c r="C2941" t="s">
        <v>26</v>
      </c>
      <c r="D2941" t="s">
        <v>33</v>
      </c>
      <c r="E2941">
        <v>76.66</v>
      </c>
      <c r="F2941" s="12"/>
    </row>
    <row r="2942" spans="1:37" ht="15.75" thickBot="1" x14ac:dyDescent="0.3">
      <c r="A2942" t="s">
        <v>167</v>
      </c>
      <c r="B2942">
        <v>2080</v>
      </c>
      <c r="C2942" t="s">
        <v>6</v>
      </c>
      <c r="D2942" t="s">
        <v>27</v>
      </c>
      <c r="E2942">
        <v>2783.68</v>
      </c>
      <c r="F2942" s="4">
        <f t="shared" ref="F2942" si="695">E2942+E2943+E2944+E2966+E2987+E3008+E3029+E3050+E3071</f>
        <v>12034.19</v>
      </c>
      <c r="G2942" s="17">
        <f t="shared" ref="G2942:G2948" si="696">F2942/1000</f>
        <v>12.034190000000001</v>
      </c>
      <c r="H2942" s="18" t="s">
        <v>145</v>
      </c>
      <c r="I2942" s="17">
        <f t="shared" ref="I2942" si="697">E2942+E2943+E2944</f>
        <v>8811.5300000000007</v>
      </c>
      <c r="J2942" s="19">
        <f t="shared" ref="J2942:J2948" si="698">I2942/1000</f>
        <v>8.8115300000000012</v>
      </c>
      <c r="K2942" s="18" t="s">
        <v>125</v>
      </c>
      <c r="M2942" s="17">
        <f t="shared" ref="M2942" si="699">G2942</f>
        <v>12.034190000000001</v>
      </c>
      <c r="N2942" s="19">
        <f t="shared" ref="N2942" si="700">J2957+J2958+J2959</f>
        <v>0.34336</v>
      </c>
      <c r="O2942" s="19">
        <f t="shared" ref="O2942" si="701">J2960+J2961</f>
        <v>13.87088</v>
      </c>
      <c r="P2942" s="19">
        <f t="shared" ref="P2942" si="702">J2962</f>
        <v>39.111319999999992</v>
      </c>
      <c r="Q2942" s="18">
        <f t="shared" ref="Q2942" si="703">O2942/N2942</f>
        <v>40.397483690587137</v>
      </c>
      <c r="R2942" s="5">
        <f t="shared" ref="R2942" si="704">J2942</f>
        <v>8.8115300000000012</v>
      </c>
      <c r="S2942" s="6">
        <f>J2943+J2944+J2945+J2950+J2951+J2952</f>
        <v>6.7928999999999995</v>
      </c>
      <c r="T2942" s="6">
        <f>J2946+J2947+J2953+J2954</f>
        <v>49.755319999999998</v>
      </c>
      <c r="U2942" s="6"/>
      <c r="V2942" s="7">
        <f t="shared" ref="V2942" si="705">T2942/S2942</f>
        <v>7.3246065745116224</v>
      </c>
      <c r="W2942" s="5">
        <f>J2942</f>
        <v>8.8115300000000012</v>
      </c>
      <c r="X2942" s="6">
        <f>J2943+J2944+J2945</f>
        <v>2.7589799999999998</v>
      </c>
      <c r="Y2942" s="6">
        <f>J2946+J2947</f>
        <v>34.259709999999998</v>
      </c>
      <c r="Z2942" s="6">
        <f>J2948</f>
        <v>19.529529999999994</v>
      </c>
      <c r="AA2942" s="7">
        <f>Y2942/X2942</f>
        <v>12.417527492044162</v>
      </c>
      <c r="AB2942" s="5">
        <f>G2942</f>
        <v>12.034190000000001</v>
      </c>
      <c r="AC2942" s="6">
        <f>G2943+G2944+G2945</f>
        <v>1.6800000000000002</v>
      </c>
      <c r="AD2942" s="6">
        <f>G2946+G2947</f>
        <v>32.116029999999995</v>
      </c>
      <c r="AE2942" s="6">
        <f>G2948</f>
        <v>19.529529999999994</v>
      </c>
      <c r="AF2942" s="7">
        <f>AD2942/AC2942</f>
        <v>19.116684523809518</v>
      </c>
      <c r="AG2942" s="5">
        <f>G2942</f>
        <v>12.034190000000001</v>
      </c>
      <c r="AH2942" s="6">
        <f>G2943+G2944+G2945+G2946</f>
        <v>15.180149999999999</v>
      </c>
      <c r="AI2942" s="6">
        <f>+G2947</f>
        <v>18.615879999999997</v>
      </c>
      <c r="AJ2942" s="6">
        <f>G2948</f>
        <v>19.529529999999994</v>
      </c>
      <c r="AK2942" s="7">
        <f>AI2942/AH2942</f>
        <v>1.2263304381050251</v>
      </c>
    </row>
    <row r="2943" spans="1:37" ht="15.75" hidden="1" thickBot="1" x14ac:dyDescent="0.3">
      <c r="A2943" t="s">
        <v>167</v>
      </c>
      <c r="B2943">
        <v>2080</v>
      </c>
      <c r="C2943" t="s">
        <v>7</v>
      </c>
      <c r="D2943" t="s">
        <v>27</v>
      </c>
      <c r="E2943">
        <v>2942.75</v>
      </c>
      <c r="F2943" s="8">
        <f t="shared" ref="F2943" si="706">E2967+E2968+E2969+E2970+E2971+E2972+E2973+E2974+E2975+E2988+E2989+E2990+E2991+E2992+E2993+E2994+E2995+E2996</f>
        <v>105.73</v>
      </c>
      <c r="G2943" s="5">
        <f t="shared" si="696"/>
        <v>0.10573</v>
      </c>
      <c r="H2943" s="7" t="s">
        <v>43</v>
      </c>
      <c r="I2943" s="5">
        <f t="shared" ref="I2943" si="707">E2966+E2967+E2968+E2969+E2970+E2971+E2972+E2973+E2974+E2975+E2987+E2988+E2989+E2990+E2991+E2992+E2993+E2994+E2995+E2996</f>
        <v>111.51</v>
      </c>
      <c r="J2943" s="6">
        <f t="shared" si="698"/>
        <v>0.11151000000000001</v>
      </c>
      <c r="K2943" s="7" t="s">
        <v>43</v>
      </c>
      <c r="M2943" s="5"/>
      <c r="N2943" s="6"/>
      <c r="O2943" s="6"/>
      <c r="P2943" s="6"/>
      <c r="Q2943" s="7"/>
      <c r="R2943" s="5"/>
      <c r="S2943" s="6"/>
      <c r="T2943" s="6"/>
      <c r="U2943" s="6"/>
      <c r="V2943" s="6"/>
      <c r="W2943" s="5"/>
      <c r="X2943" s="6"/>
      <c r="Y2943" s="6"/>
      <c r="Z2943" s="6"/>
      <c r="AA2943" s="6"/>
      <c r="AB2943" s="5"/>
      <c r="AC2943" s="6"/>
      <c r="AD2943" s="6"/>
      <c r="AE2943" s="6"/>
      <c r="AF2943" s="6"/>
      <c r="AG2943" s="5"/>
      <c r="AH2943" s="6"/>
      <c r="AI2943" s="6"/>
      <c r="AJ2943" s="6"/>
      <c r="AK2943" s="7"/>
    </row>
    <row r="2944" spans="1:37" ht="15.75" hidden="1" thickBot="1" x14ac:dyDescent="0.3">
      <c r="A2944" t="s">
        <v>167</v>
      </c>
      <c r="B2944">
        <v>2080</v>
      </c>
      <c r="C2944" t="s">
        <v>8</v>
      </c>
      <c r="D2944" t="s">
        <v>27</v>
      </c>
      <c r="E2944">
        <v>3085.1</v>
      </c>
      <c r="F2944" s="8">
        <f t="shared" ref="F2944" si="708">E3009+E3010+E3011+E3012+E3013+E3014+E3015+E3016+E3017</f>
        <v>1072.0700000000002</v>
      </c>
      <c r="G2944" s="5">
        <f t="shared" si="696"/>
        <v>1.0720700000000001</v>
      </c>
      <c r="H2944" s="7" t="s">
        <v>30</v>
      </c>
      <c r="I2944" s="5">
        <f t="shared" ref="I2944" si="709">E3008+E3009+E3010+E3011+E3012+E3013+E3014+E3015+E3016+E3017</f>
        <v>1333.96</v>
      </c>
      <c r="J2944" s="6">
        <f t="shared" si="698"/>
        <v>1.33396</v>
      </c>
      <c r="K2944" s="7" t="s">
        <v>30</v>
      </c>
      <c r="M2944" s="5"/>
      <c r="N2944" s="6"/>
      <c r="O2944" s="6"/>
      <c r="P2944" s="6"/>
      <c r="Q2944" s="7"/>
      <c r="R2944" s="5"/>
      <c r="S2944" s="6"/>
      <c r="T2944" s="6"/>
      <c r="U2944" s="6"/>
      <c r="V2944" s="6"/>
      <c r="W2944" s="5"/>
      <c r="X2944" s="6"/>
      <c r="Y2944" s="6"/>
      <c r="Z2944" s="6"/>
      <c r="AA2944" s="6"/>
      <c r="AB2944" s="5"/>
      <c r="AC2944" s="6"/>
      <c r="AD2944" s="6"/>
      <c r="AE2944" s="6"/>
      <c r="AF2944" s="6"/>
      <c r="AG2944" s="5"/>
      <c r="AH2944" s="6"/>
      <c r="AI2944" s="6"/>
      <c r="AJ2944" s="6"/>
      <c r="AK2944" s="7"/>
    </row>
    <row r="2945" spans="1:37" ht="15.75" hidden="1" thickBot="1" x14ac:dyDescent="0.3">
      <c r="A2945" t="s">
        <v>167</v>
      </c>
      <c r="B2945">
        <v>2080</v>
      </c>
      <c r="C2945" t="s">
        <v>9</v>
      </c>
      <c r="D2945" t="s">
        <v>27</v>
      </c>
      <c r="E2945">
        <v>0</v>
      </c>
      <c r="F2945" s="8">
        <f t="shared" ref="F2945" si="710">E3030+E3031+E3032+E3033+E3034+E3035+E3036+E3037+E3038</f>
        <v>502.20000000000005</v>
      </c>
      <c r="G2945" s="5">
        <f t="shared" si="696"/>
        <v>0.50220000000000009</v>
      </c>
      <c r="H2945" s="7" t="s">
        <v>44</v>
      </c>
      <c r="I2945" s="5">
        <f t="shared" ref="I2945" si="711">E3029+E3030+E3031+E3032+E3033+E3034+E3035+E3036+E3037+E3038</f>
        <v>1313.5099999999998</v>
      </c>
      <c r="J2945" s="6">
        <f t="shared" si="698"/>
        <v>1.3135099999999997</v>
      </c>
      <c r="K2945" s="7" t="s">
        <v>44</v>
      </c>
      <c r="M2945" s="5"/>
      <c r="N2945" s="6"/>
      <c r="O2945" s="6"/>
      <c r="P2945" s="6"/>
      <c r="Q2945" s="7"/>
      <c r="R2945" s="5"/>
      <c r="S2945" s="6"/>
      <c r="T2945" s="6"/>
      <c r="U2945" s="6"/>
      <c r="V2945" s="6"/>
      <c r="W2945" s="5"/>
      <c r="X2945" s="6"/>
      <c r="Y2945" s="6"/>
      <c r="Z2945" s="6"/>
      <c r="AA2945" s="6"/>
      <c r="AB2945" s="5"/>
      <c r="AC2945" s="6"/>
      <c r="AD2945" s="6"/>
      <c r="AE2945" s="6"/>
      <c r="AF2945" s="6"/>
      <c r="AG2945" s="5"/>
      <c r="AH2945" s="6"/>
      <c r="AI2945" s="6"/>
      <c r="AJ2945" s="6"/>
      <c r="AK2945" s="7"/>
    </row>
    <row r="2946" spans="1:37" ht="15.75" hidden="1" thickBot="1" x14ac:dyDescent="0.3">
      <c r="A2946" t="s">
        <v>167</v>
      </c>
      <c r="B2946">
        <v>2080</v>
      </c>
      <c r="C2946" t="s">
        <v>10</v>
      </c>
      <c r="D2946" t="s">
        <v>27</v>
      </c>
      <c r="E2946">
        <v>0</v>
      </c>
      <c r="F2946" s="8">
        <f t="shared" ref="F2946" si="712">+E3051+E3052+E3053+E3054+E3055+E3056+E3057+E3058+E3059</f>
        <v>13500.15</v>
      </c>
      <c r="G2946" s="5">
        <f t="shared" si="696"/>
        <v>13.50015</v>
      </c>
      <c r="H2946" s="7" t="s">
        <v>45</v>
      </c>
      <c r="I2946" s="5">
        <f t="shared" ref="I2946" si="713">E3050+E3051+E3052+E3053+E3054+E3055+E3056+E3057+E3058+E3059</f>
        <v>15368.9</v>
      </c>
      <c r="J2946" s="6">
        <f t="shared" si="698"/>
        <v>15.3689</v>
      </c>
      <c r="K2946" s="7" t="s">
        <v>45</v>
      </c>
      <c r="M2946" s="5"/>
      <c r="N2946" s="6"/>
      <c r="O2946" s="6"/>
      <c r="P2946" s="6"/>
      <c r="Q2946" s="7"/>
      <c r="R2946" s="5"/>
      <c r="S2946" s="6"/>
      <c r="T2946" s="6"/>
      <c r="U2946" s="6"/>
      <c r="V2946" s="6"/>
      <c r="W2946" s="5"/>
      <c r="X2946" s="6"/>
      <c r="Y2946" s="6"/>
      <c r="Z2946" s="6"/>
      <c r="AA2946" s="6"/>
      <c r="AB2946" s="5"/>
      <c r="AC2946" s="6"/>
      <c r="AD2946" s="6"/>
      <c r="AE2946" s="6"/>
      <c r="AF2946" s="6"/>
      <c r="AG2946" s="5"/>
      <c r="AH2946" s="6"/>
      <c r="AI2946" s="6"/>
      <c r="AJ2946" s="6"/>
      <c r="AK2946" s="7"/>
    </row>
    <row r="2947" spans="1:37" ht="15.75" hidden="1" thickBot="1" x14ac:dyDescent="0.3">
      <c r="A2947" t="s">
        <v>167</v>
      </c>
      <c r="B2947">
        <v>2080</v>
      </c>
      <c r="C2947" t="s">
        <v>11</v>
      </c>
      <c r="D2947" t="s">
        <v>27</v>
      </c>
      <c r="E2947">
        <v>0</v>
      </c>
      <c r="F2947" s="8">
        <f t="shared" ref="F2947" si="714">E3072+E3073+E3074+E3075+E3076+E3077+E3078+E3079+E3080</f>
        <v>18615.879999999997</v>
      </c>
      <c r="G2947" s="5">
        <f t="shared" si="696"/>
        <v>18.615879999999997</v>
      </c>
      <c r="H2947" s="7" t="s">
        <v>46</v>
      </c>
      <c r="I2947" s="5">
        <f t="shared" ref="I2947" si="715">E3071+E3072+E3073+E3074+E3075+E3076+E3077+E3078+E3079+E3080</f>
        <v>18890.809999999998</v>
      </c>
      <c r="J2947" s="6">
        <f t="shared" si="698"/>
        <v>18.890809999999998</v>
      </c>
      <c r="K2947" s="7" t="s">
        <v>46</v>
      </c>
      <c r="M2947" s="5"/>
      <c r="N2947" s="6"/>
      <c r="O2947" s="6"/>
      <c r="P2947" s="6"/>
      <c r="Q2947" s="7"/>
      <c r="R2947" s="5"/>
      <c r="S2947" s="6"/>
      <c r="T2947" s="6"/>
      <c r="U2947" s="6"/>
      <c r="V2947" s="6"/>
      <c r="W2947" s="5"/>
      <c r="X2947" s="6"/>
      <c r="Y2947" s="6"/>
      <c r="Z2947" s="6"/>
      <c r="AA2947" s="6"/>
      <c r="AB2947" s="5"/>
      <c r="AC2947" s="6"/>
      <c r="AD2947" s="6"/>
      <c r="AE2947" s="6"/>
      <c r="AF2947" s="6"/>
      <c r="AG2947" s="5"/>
      <c r="AH2947" s="6"/>
      <c r="AI2947" s="6"/>
      <c r="AJ2947" s="6"/>
      <c r="AK2947" s="7"/>
    </row>
    <row r="2948" spans="1:37" ht="15.75" hidden="1" thickBot="1" x14ac:dyDescent="0.3">
      <c r="A2948" t="s">
        <v>167</v>
      </c>
      <c r="B2948">
        <v>2080</v>
      </c>
      <c r="C2948" t="s">
        <v>12</v>
      </c>
      <c r="D2948" t="s">
        <v>27</v>
      </c>
      <c r="E2948">
        <v>0</v>
      </c>
      <c r="F2948" s="8">
        <f t="shared" ref="F2948" si="716">E2976+E2977+E2978+E2979+E2980+E2981+E2982+E2983+E2997+E2998+E2999+E3000+E3001+E3002+E3003+E3004+E3018+E3019+E3020+E3021+E3022+E3023+E3024+E3025+E3039+E3040+E3041+E3042+E3043+E3044+E3045+E3046+E3060+E3061+E3062+E3063+E3064+E3065+E3066+E3067+E3081+E3082+E3083+E3084+E3085+E3086+E3087+E3088</f>
        <v>19529.529999999995</v>
      </c>
      <c r="G2948" s="9">
        <f t="shared" si="696"/>
        <v>19.529529999999994</v>
      </c>
      <c r="H2948" s="11" t="s">
        <v>146</v>
      </c>
      <c r="I2948" s="9">
        <f t="shared" ref="I2948" si="717">E2976+E2977+E2978+E2979+E2980+E2981+E2982+E2983+E2997+E2998+E2999+E3000+E3001+E3002+E3003+E3004+E3018+E3019+E3020+E3021+E3022+E3023+E3024+E3025+E3039+E3040+E3041+E3042+E3043+E3044+E3045+E3046+E3060+E3061+E3062+E3063+E3064+E3065+E3066+E3067+E3081+E3082+E3083+E3084+E3085+E3086+E3087+E3088</f>
        <v>19529.529999999995</v>
      </c>
      <c r="J2948" s="10">
        <f t="shared" si="698"/>
        <v>19.529529999999994</v>
      </c>
      <c r="K2948" s="11" t="s">
        <v>146</v>
      </c>
      <c r="M2948" s="9"/>
      <c r="N2948" s="10"/>
      <c r="O2948" s="10"/>
      <c r="P2948" s="10"/>
      <c r="Q2948" s="11"/>
      <c r="R2948" s="9"/>
      <c r="S2948" s="10"/>
      <c r="T2948" s="10"/>
      <c r="U2948" s="10"/>
      <c r="V2948" s="10"/>
      <c r="W2948" s="9"/>
      <c r="X2948" s="10"/>
      <c r="Y2948" s="10"/>
      <c r="Z2948" s="10"/>
      <c r="AA2948" s="10"/>
      <c r="AB2948" s="9"/>
      <c r="AC2948" s="10"/>
      <c r="AD2948" s="10"/>
      <c r="AE2948" s="10"/>
      <c r="AF2948" s="10"/>
      <c r="AG2948" s="9"/>
      <c r="AH2948" s="10"/>
      <c r="AI2948" s="10"/>
      <c r="AJ2948" s="10"/>
      <c r="AK2948" s="11"/>
    </row>
    <row r="2949" spans="1:37" ht="15.75" hidden="1" thickBot="1" x14ac:dyDescent="0.3">
      <c r="A2949" t="s">
        <v>167</v>
      </c>
      <c r="B2949">
        <v>2080</v>
      </c>
      <c r="C2949" t="s">
        <v>13</v>
      </c>
      <c r="D2949" t="s">
        <v>27</v>
      </c>
      <c r="E2949">
        <v>0</v>
      </c>
      <c r="F2949" s="8"/>
    </row>
    <row r="2950" spans="1:37" ht="15.75" hidden="1" thickBot="1" x14ac:dyDescent="0.3">
      <c r="A2950" t="s">
        <v>167</v>
      </c>
      <c r="B2950">
        <v>2080</v>
      </c>
      <c r="C2950" t="s">
        <v>14</v>
      </c>
      <c r="D2950" t="s">
        <v>27</v>
      </c>
      <c r="E2950">
        <v>0</v>
      </c>
      <c r="F2950" s="8"/>
      <c r="H2950" s="20" t="s">
        <v>62</v>
      </c>
      <c r="I2950" s="19">
        <f t="shared" ref="I2950" si="718">E2976+E2977+E2978+E2979+E2980+E2981+E2982+E2983+E2997+E2998+E2999+E3000+E3001+E3002+E3003+E3004</f>
        <v>695.36000000000013</v>
      </c>
      <c r="J2950" s="19">
        <f t="shared" ref="J2950:J2954" si="719">I2950/1000</f>
        <v>0.69536000000000009</v>
      </c>
      <c r="K2950" s="18" t="s">
        <v>43</v>
      </c>
    </row>
    <row r="2951" spans="1:37" ht="15.75" hidden="1" thickBot="1" x14ac:dyDescent="0.3">
      <c r="A2951" t="s">
        <v>167</v>
      </c>
      <c r="B2951">
        <v>2080</v>
      </c>
      <c r="C2951" t="s">
        <v>15</v>
      </c>
      <c r="D2951" t="s">
        <v>27</v>
      </c>
      <c r="E2951">
        <v>0</v>
      </c>
      <c r="F2951" s="8"/>
      <c r="H2951" s="5"/>
      <c r="I2951" s="6">
        <f t="shared" ref="I2951" si="720">E3018+E3019+E3020+E3021+E3022+E3023+E3024+E3025</f>
        <v>2299.6299999999997</v>
      </c>
      <c r="J2951" s="6">
        <f t="shared" si="719"/>
        <v>2.2996299999999996</v>
      </c>
      <c r="K2951" s="7" t="s">
        <v>30</v>
      </c>
    </row>
    <row r="2952" spans="1:37" ht="15.75" hidden="1" thickBot="1" x14ac:dyDescent="0.3">
      <c r="A2952" t="s">
        <v>167</v>
      </c>
      <c r="B2952">
        <v>2080</v>
      </c>
      <c r="C2952" t="s">
        <v>16</v>
      </c>
      <c r="D2952" t="s">
        <v>27</v>
      </c>
      <c r="E2952">
        <v>0</v>
      </c>
      <c r="F2952" s="8"/>
      <c r="H2952" s="5"/>
      <c r="I2952" s="6">
        <f t="shared" ref="I2952" si="721">E3039+E3040+E3041+E3042+E3043+E3044+E3045+E3046</f>
        <v>1038.93</v>
      </c>
      <c r="J2952" s="6">
        <f t="shared" si="719"/>
        <v>1.0389300000000001</v>
      </c>
      <c r="K2952" s="7" t="s">
        <v>44</v>
      </c>
    </row>
    <row r="2953" spans="1:37" ht="15.75" hidden="1" thickBot="1" x14ac:dyDescent="0.3">
      <c r="A2953" t="s">
        <v>167</v>
      </c>
      <c r="B2953">
        <v>2080</v>
      </c>
      <c r="C2953" t="s">
        <v>17</v>
      </c>
      <c r="D2953" t="s">
        <v>27</v>
      </c>
      <c r="E2953">
        <v>0</v>
      </c>
      <c r="F2953" s="8"/>
      <c r="H2953" s="5"/>
      <c r="I2953" s="6">
        <f t="shared" ref="I2953" si="722">E3060+E3061+E3062+E3063+E3064+E3065+E3066+E3067</f>
        <v>8088.16</v>
      </c>
      <c r="J2953" s="6">
        <f t="shared" si="719"/>
        <v>8.0881600000000002</v>
      </c>
      <c r="K2953" s="7" t="s">
        <v>45</v>
      </c>
    </row>
    <row r="2954" spans="1:37" ht="15.75" hidden="1" thickBot="1" x14ac:dyDescent="0.3">
      <c r="A2954" t="s">
        <v>167</v>
      </c>
      <c r="B2954">
        <v>2080</v>
      </c>
      <c r="C2954" t="s">
        <v>18</v>
      </c>
      <c r="D2954" t="s">
        <v>27</v>
      </c>
      <c r="E2954">
        <v>0</v>
      </c>
      <c r="F2954" s="8"/>
      <c r="H2954" s="9"/>
      <c r="I2954" s="10">
        <f t="shared" ref="I2954" si="723">E3081+E3082+E3083+E3084+E3085+E3086+E3087+E3088</f>
        <v>7407.4499999999989</v>
      </c>
      <c r="J2954" s="10">
        <f t="shared" si="719"/>
        <v>7.407449999999999</v>
      </c>
      <c r="K2954" s="11" t="s">
        <v>46</v>
      </c>
    </row>
    <row r="2955" spans="1:37" ht="15.75" hidden="1" thickBot="1" x14ac:dyDescent="0.3">
      <c r="A2955" t="s">
        <v>167</v>
      </c>
      <c r="B2955">
        <v>2080</v>
      </c>
      <c r="C2955" t="s">
        <v>19</v>
      </c>
      <c r="D2955" t="s">
        <v>27</v>
      </c>
      <c r="E2955">
        <v>0</v>
      </c>
      <c r="F2955" s="8"/>
    </row>
    <row r="2956" spans="1:37" ht="15.75" hidden="1" thickBot="1" x14ac:dyDescent="0.3">
      <c r="A2956" t="s">
        <v>167</v>
      </c>
      <c r="B2956">
        <v>2080</v>
      </c>
      <c r="C2956" t="s">
        <v>20</v>
      </c>
      <c r="D2956" t="s">
        <v>27</v>
      </c>
      <c r="E2956">
        <v>0</v>
      </c>
      <c r="F2956" s="8"/>
    </row>
    <row r="2957" spans="1:37" ht="15.75" hidden="1" thickBot="1" x14ac:dyDescent="0.3">
      <c r="A2957" t="s">
        <v>167</v>
      </c>
      <c r="B2957">
        <v>2080</v>
      </c>
      <c r="C2957" t="s">
        <v>21</v>
      </c>
      <c r="D2957" t="s">
        <v>27</v>
      </c>
      <c r="E2957">
        <v>0</v>
      </c>
      <c r="F2957" s="8"/>
      <c r="H2957" s="20" t="s">
        <v>147</v>
      </c>
      <c r="I2957" s="19">
        <f t="shared" ref="I2957" si="724">SUM(E2967:E2970)+SUM(E2988:E2991)</f>
        <v>15.940000000000001</v>
      </c>
      <c r="J2957" s="19">
        <f t="shared" ref="J2957:J2962" si="725">I2957/1000</f>
        <v>1.5940000000000003E-2</v>
      </c>
      <c r="K2957" s="18" t="s">
        <v>43</v>
      </c>
    </row>
    <row r="2958" spans="1:37" ht="15.75" hidden="1" thickBot="1" x14ac:dyDescent="0.3">
      <c r="A2958" t="s">
        <v>167</v>
      </c>
      <c r="B2958">
        <v>2080</v>
      </c>
      <c r="C2958" t="s">
        <v>22</v>
      </c>
      <c r="D2958" t="s">
        <v>27</v>
      </c>
      <c r="E2958">
        <v>0</v>
      </c>
      <c r="F2958" s="8"/>
      <c r="H2958" s="5"/>
      <c r="I2958" s="6">
        <f t="shared" ref="I2958" si="726">SUM(E3009:E3012)</f>
        <v>192</v>
      </c>
      <c r="J2958" s="6">
        <f t="shared" si="725"/>
        <v>0.192</v>
      </c>
      <c r="K2958" s="7" t="s">
        <v>30</v>
      </c>
    </row>
    <row r="2959" spans="1:37" ht="15.75" hidden="1" thickBot="1" x14ac:dyDescent="0.3">
      <c r="A2959" t="s">
        <v>167</v>
      </c>
      <c r="B2959">
        <v>2080</v>
      </c>
      <c r="C2959" t="s">
        <v>23</v>
      </c>
      <c r="D2959" t="s">
        <v>27</v>
      </c>
      <c r="E2959">
        <v>0</v>
      </c>
      <c r="F2959" s="8"/>
      <c r="H2959" s="5"/>
      <c r="I2959" s="6">
        <f t="shared" ref="I2959" si="727">SUM(E3030:E3033)</f>
        <v>135.42000000000002</v>
      </c>
      <c r="J2959" s="6">
        <f t="shared" si="725"/>
        <v>0.13542000000000001</v>
      </c>
      <c r="K2959" s="7" t="s">
        <v>44</v>
      </c>
    </row>
    <row r="2960" spans="1:37" ht="15.75" hidden="1" thickBot="1" x14ac:dyDescent="0.3">
      <c r="A2960" t="s">
        <v>167</v>
      </c>
      <c r="B2960">
        <v>2080</v>
      </c>
      <c r="C2960" t="s">
        <v>24</v>
      </c>
      <c r="D2960" t="s">
        <v>27</v>
      </c>
      <c r="E2960">
        <v>0</v>
      </c>
      <c r="F2960" s="8"/>
      <c r="H2960" s="5"/>
      <c r="I2960" s="6">
        <f t="shared" ref="I2960" si="728">SUM(E3051:E3054)</f>
        <v>5467.91</v>
      </c>
      <c r="J2960" s="6">
        <f t="shared" si="725"/>
        <v>5.4679099999999998</v>
      </c>
      <c r="K2960" s="7" t="s">
        <v>45</v>
      </c>
    </row>
    <row r="2961" spans="1:11" ht="15.75" hidden="1" thickBot="1" x14ac:dyDescent="0.3">
      <c r="A2961" t="s">
        <v>167</v>
      </c>
      <c r="B2961">
        <v>2080</v>
      </c>
      <c r="C2961" t="s">
        <v>25</v>
      </c>
      <c r="D2961" t="s">
        <v>27</v>
      </c>
      <c r="E2961">
        <v>0</v>
      </c>
      <c r="F2961" s="8"/>
      <c r="H2961" s="9"/>
      <c r="I2961" s="10">
        <f t="shared" ref="I2961" si="729">SUM(E3072:E3075)</f>
        <v>8402.9699999999993</v>
      </c>
      <c r="J2961" s="10">
        <f t="shared" si="725"/>
        <v>8.4029699999999998</v>
      </c>
      <c r="K2961" s="11" t="s">
        <v>46</v>
      </c>
    </row>
    <row r="2962" spans="1:11" ht="15.75" hidden="1" thickBot="1" x14ac:dyDescent="0.3">
      <c r="A2962" t="s">
        <v>167</v>
      </c>
      <c r="B2962">
        <v>2080</v>
      </c>
      <c r="C2962" t="s">
        <v>26</v>
      </c>
      <c r="D2962" t="s">
        <v>27</v>
      </c>
      <c r="E2962">
        <v>0</v>
      </c>
      <c r="F2962" s="8"/>
      <c r="I2962">
        <f t="shared" ref="I2962" si="730">SUM(E2971:E2983)+SUM(E2992:E3004)+SUM(E3013:E3025)+SUM(E3034:E3046)+SUM(E3055:E3067)+SUM(E3076:E3088)</f>
        <v>39111.319999999992</v>
      </c>
      <c r="J2962" s="6">
        <f t="shared" si="725"/>
        <v>39.111319999999992</v>
      </c>
      <c r="K2962" s="6" t="s">
        <v>148</v>
      </c>
    </row>
    <row r="2963" spans="1:11" ht="15.75" hidden="1" thickBot="1" x14ac:dyDescent="0.3">
      <c r="A2963" t="s">
        <v>167</v>
      </c>
      <c r="B2963">
        <v>2080</v>
      </c>
      <c r="C2963" t="s">
        <v>6</v>
      </c>
      <c r="D2963" t="s">
        <v>28</v>
      </c>
      <c r="E2963">
        <v>0</v>
      </c>
      <c r="F2963" s="8"/>
    </row>
    <row r="2964" spans="1:11" ht="15.75" hidden="1" thickBot="1" x14ac:dyDescent="0.3">
      <c r="A2964" t="s">
        <v>167</v>
      </c>
      <c r="B2964">
        <v>2080</v>
      </c>
      <c r="C2964" t="s">
        <v>7</v>
      </c>
      <c r="D2964" t="s">
        <v>28</v>
      </c>
      <c r="E2964">
        <v>0</v>
      </c>
      <c r="F2964" s="8"/>
    </row>
    <row r="2965" spans="1:11" ht="15.75" hidden="1" thickBot="1" x14ac:dyDescent="0.3">
      <c r="A2965" t="s">
        <v>167</v>
      </c>
      <c r="B2965">
        <v>2080</v>
      </c>
      <c r="C2965" t="s">
        <v>8</v>
      </c>
      <c r="D2965" t="s">
        <v>28</v>
      </c>
      <c r="E2965">
        <v>0</v>
      </c>
      <c r="F2965" s="8"/>
    </row>
    <row r="2966" spans="1:11" ht="15.75" hidden="1" thickBot="1" x14ac:dyDescent="0.3">
      <c r="A2966" t="s">
        <v>167</v>
      </c>
      <c r="B2966">
        <v>2080</v>
      </c>
      <c r="C2966" t="s">
        <v>9</v>
      </c>
      <c r="D2966" t="s">
        <v>28</v>
      </c>
      <c r="E2966">
        <v>1.49</v>
      </c>
      <c r="F2966" s="8"/>
    </row>
    <row r="2967" spans="1:11" ht="15.75" hidden="1" thickBot="1" x14ac:dyDescent="0.3">
      <c r="A2967" t="s">
        <v>167</v>
      </c>
      <c r="B2967">
        <v>2080</v>
      </c>
      <c r="C2967" t="s">
        <v>10</v>
      </c>
      <c r="D2967" t="s">
        <v>28</v>
      </c>
      <c r="E2967">
        <v>1.53</v>
      </c>
      <c r="F2967" s="8"/>
    </row>
    <row r="2968" spans="1:11" ht="15.75" hidden="1" thickBot="1" x14ac:dyDescent="0.3">
      <c r="A2968" t="s">
        <v>167</v>
      </c>
      <c r="B2968">
        <v>2080</v>
      </c>
      <c r="C2968" t="s">
        <v>11</v>
      </c>
      <c r="D2968" t="s">
        <v>28</v>
      </c>
      <c r="E2968">
        <v>1</v>
      </c>
      <c r="F2968" s="8"/>
    </row>
    <row r="2969" spans="1:11" ht="15.75" hidden="1" thickBot="1" x14ac:dyDescent="0.3">
      <c r="A2969" t="s">
        <v>167</v>
      </c>
      <c r="B2969">
        <v>2080</v>
      </c>
      <c r="C2969" t="s">
        <v>12</v>
      </c>
      <c r="D2969" t="s">
        <v>28</v>
      </c>
      <c r="E2969">
        <v>1.04</v>
      </c>
      <c r="F2969" s="8"/>
    </row>
    <row r="2970" spans="1:11" ht="15.75" hidden="1" thickBot="1" x14ac:dyDescent="0.3">
      <c r="A2970" t="s">
        <v>167</v>
      </c>
      <c r="B2970">
        <v>2080</v>
      </c>
      <c r="C2970" t="s">
        <v>13</v>
      </c>
      <c r="D2970" t="s">
        <v>28</v>
      </c>
      <c r="E2970">
        <v>1.28</v>
      </c>
      <c r="F2970" s="8"/>
    </row>
    <row r="2971" spans="1:11" ht="15.75" hidden="1" thickBot="1" x14ac:dyDescent="0.3">
      <c r="A2971" t="s">
        <v>167</v>
      </c>
      <c r="B2971">
        <v>2080</v>
      </c>
      <c r="C2971" t="s">
        <v>14</v>
      </c>
      <c r="D2971" t="s">
        <v>28</v>
      </c>
      <c r="E2971">
        <v>1.81</v>
      </c>
      <c r="F2971" s="8"/>
    </row>
    <row r="2972" spans="1:11" ht="15.75" hidden="1" thickBot="1" x14ac:dyDescent="0.3">
      <c r="A2972" t="s">
        <v>167</v>
      </c>
      <c r="B2972">
        <v>2080</v>
      </c>
      <c r="C2972" t="s">
        <v>15</v>
      </c>
      <c r="D2972" t="s">
        <v>28</v>
      </c>
      <c r="E2972">
        <v>2.64</v>
      </c>
      <c r="F2972" s="8"/>
    </row>
    <row r="2973" spans="1:11" ht="15.75" hidden="1" thickBot="1" x14ac:dyDescent="0.3">
      <c r="A2973" t="s">
        <v>167</v>
      </c>
      <c r="B2973">
        <v>2080</v>
      </c>
      <c r="C2973" t="s">
        <v>16</v>
      </c>
      <c r="D2973" t="s">
        <v>28</v>
      </c>
      <c r="E2973">
        <v>4.25</v>
      </c>
      <c r="F2973" s="8"/>
    </row>
    <row r="2974" spans="1:11" ht="15.75" hidden="1" thickBot="1" x14ac:dyDescent="0.3">
      <c r="A2974" t="s">
        <v>167</v>
      </c>
      <c r="B2974">
        <v>2080</v>
      </c>
      <c r="C2974" t="s">
        <v>17</v>
      </c>
      <c r="D2974" t="s">
        <v>28</v>
      </c>
      <c r="E2974">
        <v>6.86</v>
      </c>
      <c r="F2974" s="8"/>
    </row>
    <row r="2975" spans="1:11" ht="15.75" hidden="1" thickBot="1" x14ac:dyDescent="0.3">
      <c r="A2975" t="s">
        <v>167</v>
      </c>
      <c r="B2975">
        <v>2080</v>
      </c>
      <c r="C2975" t="s">
        <v>18</v>
      </c>
      <c r="D2975" t="s">
        <v>28</v>
      </c>
      <c r="E2975">
        <v>10.66</v>
      </c>
      <c r="F2975" s="8"/>
    </row>
    <row r="2976" spans="1:11" ht="15.75" hidden="1" thickBot="1" x14ac:dyDescent="0.3">
      <c r="A2976" t="s">
        <v>167</v>
      </c>
      <c r="B2976">
        <v>2080</v>
      </c>
      <c r="C2976" t="s">
        <v>19</v>
      </c>
      <c r="D2976" t="s">
        <v>28</v>
      </c>
      <c r="E2976">
        <v>15.7</v>
      </c>
      <c r="F2976" s="8"/>
    </row>
    <row r="2977" spans="1:6" ht="15.75" hidden="1" thickBot="1" x14ac:dyDescent="0.3">
      <c r="A2977" t="s">
        <v>167</v>
      </c>
      <c r="B2977">
        <v>2080</v>
      </c>
      <c r="C2977" t="s">
        <v>20</v>
      </c>
      <c r="D2977" t="s">
        <v>28</v>
      </c>
      <c r="E2977">
        <v>22.45</v>
      </c>
      <c r="F2977" s="8"/>
    </row>
    <row r="2978" spans="1:6" ht="15.75" hidden="1" thickBot="1" x14ac:dyDescent="0.3">
      <c r="A2978" t="s">
        <v>167</v>
      </c>
      <c r="B2978">
        <v>2080</v>
      </c>
      <c r="C2978" t="s">
        <v>21</v>
      </c>
      <c r="D2978" t="s">
        <v>28</v>
      </c>
      <c r="E2978">
        <v>28.68</v>
      </c>
      <c r="F2978" s="8"/>
    </row>
    <row r="2979" spans="1:6" ht="15.75" hidden="1" thickBot="1" x14ac:dyDescent="0.3">
      <c r="A2979" t="s">
        <v>167</v>
      </c>
      <c r="B2979">
        <v>2080</v>
      </c>
      <c r="C2979" t="s">
        <v>22</v>
      </c>
      <c r="D2979" t="s">
        <v>28</v>
      </c>
      <c r="E2979">
        <v>33.630000000000003</v>
      </c>
      <c r="F2979" s="8"/>
    </row>
    <row r="2980" spans="1:6" ht="15.75" hidden="1" thickBot="1" x14ac:dyDescent="0.3">
      <c r="A2980" t="s">
        <v>167</v>
      </c>
      <c r="B2980">
        <v>2080</v>
      </c>
      <c r="C2980" t="s">
        <v>23</v>
      </c>
      <c r="D2980" t="s">
        <v>28</v>
      </c>
      <c r="E2980">
        <v>34.58</v>
      </c>
      <c r="F2980" s="8"/>
    </row>
    <row r="2981" spans="1:6" ht="15.75" hidden="1" thickBot="1" x14ac:dyDescent="0.3">
      <c r="A2981" t="s">
        <v>167</v>
      </c>
      <c r="B2981">
        <v>2080</v>
      </c>
      <c r="C2981" t="s">
        <v>24</v>
      </c>
      <c r="D2981" t="s">
        <v>28</v>
      </c>
      <c r="E2981">
        <v>28.42</v>
      </c>
      <c r="F2981" s="8"/>
    </row>
    <row r="2982" spans="1:6" ht="15.75" hidden="1" thickBot="1" x14ac:dyDescent="0.3">
      <c r="A2982" t="s">
        <v>167</v>
      </c>
      <c r="B2982">
        <v>2080</v>
      </c>
      <c r="C2982" t="s">
        <v>25</v>
      </c>
      <c r="D2982" t="s">
        <v>28</v>
      </c>
      <c r="E2982">
        <v>18.170000000000002</v>
      </c>
      <c r="F2982" s="8"/>
    </row>
    <row r="2983" spans="1:6" ht="15.75" hidden="1" thickBot="1" x14ac:dyDescent="0.3">
      <c r="A2983" t="s">
        <v>167</v>
      </c>
      <c r="B2983">
        <v>2080</v>
      </c>
      <c r="C2983" t="s">
        <v>26</v>
      </c>
      <c r="D2983" t="s">
        <v>28</v>
      </c>
      <c r="E2983">
        <v>11.67</v>
      </c>
      <c r="F2983" s="8"/>
    </row>
    <row r="2984" spans="1:6" ht="15.75" hidden="1" thickBot="1" x14ac:dyDescent="0.3">
      <c r="A2984" t="s">
        <v>167</v>
      </c>
      <c r="B2984">
        <v>2080</v>
      </c>
      <c r="C2984" t="s">
        <v>6</v>
      </c>
      <c r="D2984" t="s">
        <v>29</v>
      </c>
      <c r="E2984">
        <v>0</v>
      </c>
      <c r="F2984" s="8"/>
    </row>
    <row r="2985" spans="1:6" ht="15.75" hidden="1" thickBot="1" x14ac:dyDescent="0.3">
      <c r="A2985" t="s">
        <v>167</v>
      </c>
      <c r="B2985">
        <v>2080</v>
      </c>
      <c r="C2985" t="s">
        <v>7</v>
      </c>
      <c r="D2985" t="s">
        <v>29</v>
      </c>
      <c r="E2985">
        <v>0</v>
      </c>
      <c r="F2985" s="8"/>
    </row>
    <row r="2986" spans="1:6" ht="15.75" hidden="1" thickBot="1" x14ac:dyDescent="0.3">
      <c r="A2986" t="s">
        <v>167</v>
      </c>
      <c r="B2986">
        <v>2080</v>
      </c>
      <c r="C2986" t="s">
        <v>8</v>
      </c>
      <c r="D2986" t="s">
        <v>29</v>
      </c>
      <c r="E2986">
        <v>0</v>
      </c>
      <c r="F2986" s="8"/>
    </row>
    <row r="2987" spans="1:6" ht="15.75" hidden="1" thickBot="1" x14ac:dyDescent="0.3">
      <c r="A2987" t="s">
        <v>167</v>
      </c>
      <c r="B2987">
        <v>2080</v>
      </c>
      <c r="C2987" t="s">
        <v>9</v>
      </c>
      <c r="D2987" t="s">
        <v>29</v>
      </c>
      <c r="E2987">
        <v>4.29</v>
      </c>
      <c r="F2987" s="8"/>
    </row>
    <row r="2988" spans="1:6" ht="15.75" hidden="1" thickBot="1" x14ac:dyDescent="0.3">
      <c r="A2988" t="s">
        <v>167</v>
      </c>
      <c r="B2988">
        <v>2080</v>
      </c>
      <c r="C2988" t="s">
        <v>10</v>
      </c>
      <c r="D2988" t="s">
        <v>29</v>
      </c>
      <c r="E2988">
        <v>2.86</v>
      </c>
      <c r="F2988" s="8"/>
    </row>
    <row r="2989" spans="1:6" ht="15.75" hidden="1" thickBot="1" x14ac:dyDescent="0.3">
      <c r="A2989" t="s">
        <v>167</v>
      </c>
      <c r="B2989">
        <v>2080</v>
      </c>
      <c r="C2989" t="s">
        <v>11</v>
      </c>
      <c r="D2989" t="s">
        <v>29</v>
      </c>
      <c r="E2989">
        <v>2.5099999999999998</v>
      </c>
      <c r="F2989" s="8"/>
    </row>
    <row r="2990" spans="1:6" ht="15.75" hidden="1" thickBot="1" x14ac:dyDescent="0.3">
      <c r="A2990" t="s">
        <v>167</v>
      </c>
      <c r="B2990">
        <v>2080</v>
      </c>
      <c r="C2990" t="s">
        <v>12</v>
      </c>
      <c r="D2990" t="s">
        <v>29</v>
      </c>
      <c r="E2990">
        <v>2.57</v>
      </c>
      <c r="F2990" s="8"/>
    </row>
    <row r="2991" spans="1:6" ht="15.75" hidden="1" thickBot="1" x14ac:dyDescent="0.3">
      <c r="A2991" t="s">
        <v>167</v>
      </c>
      <c r="B2991">
        <v>2080</v>
      </c>
      <c r="C2991" t="s">
        <v>13</v>
      </c>
      <c r="D2991" t="s">
        <v>29</v>
      </c>
      <c r="E2991">
        <v>3.15</v>
      </c>
      <c r="F2991" s="8"/>
    </row>
    <row r="2992" spans="1:6" ht="15.75" hidden="1" thickBot="1" x14ac:dyDescent="0.3">
      <c r="A2992" t="s">
        <v>167</v>
      </c>
      <c r="B2992">
        <v>2080</v>
      </c>
      <c r="C2992" t="s">
        <v>14</v>
      </c>
      <c r="D2992" t="s">
        <v>29</v>
      </c>
      <c r="E2992">
        <v>4.4000000000000004</v>
      </c>
      <c r="F2992" s="8"/>
    </row>
    <row r="2993" spans="1:6" ht="15.75" hidden="1" thickBot="1" x14ac:dyDescent="0.3">
      <c r="A2993" t="s">
        <v>167</v>
      </c>
      <c r="B2993">
        <v>2080</v>
      </c>
      <c r="C2993" t="s">
        <v>15</v>
      </c>
      <c r="D2993" t="s">
        <v>29</v>
      </c>
      <c r="E2993">
        <v>6.36</v>
      </c>
      <c r="F2993" s="8"/>
    </row>
    <row r="2994" spans="1:6" ht="15.75" hidden="1" thickBot="1" x14ac:dyDescent="0.3">
      <c r="A2994" t="s">
        <v>167</v>
      </c>
      <c r="B2994">
        <v>2080</v>
      </c>
      <c r="C2994" t="s">
        <v>16</v>
      </c>
      <c r="D2994" t="s">
        <v>29</v>
      </c>
      <c r="E2994">
        <v>10.24</v>
      </c>
      <c r="F2994" s="8"/>
    </row>
    <row r="2995" spans="1:6" ht="15.75" hidden="1" thickBot="1" x14ac:dyDescent="0.3">
      <c r="A2995" t="s">
        <v>167</v>
      </c>
      <c r="B2995">
        <v>2080</v>
      </c>
      <c r="C2995" t="s">
        <v>17</v>
      </c>
      <c r="D2995" t="s">
        <v>29</v>
      </c>
      <c r="E2995">
        <v>16.62</v>
      </c>
      <c r="F2995" s="8"/>
    </row>
    <row r="2996" spans="1:6" ht="15.75" hidden="1" thickBot="1" x14ac:dyDescent="0.3">
      <c r="A2996" t="s">
        <v>167</v>
      </c>
      <c r="B2996">
        <v>2080</v>
      </c>
      <c r="C2996" t="s">
        <v>18</v>
      </c>
      <c r="D2996" t="s">
        <v>29</v>
      </c>
      <c r="E2996">
        <v>25.95</v>
      </c>
      <c r="F2996" s="8"/>
    </row>
    <row r="2997" spans="1:6" ht="15.75" hidden="1" thickBot="1" x14ac:dyDescent="0.3">
      <c r="A2997" t="s">
        <v>167</v>
      </c>
      <c r="B2997">
        <v>2080</v>
      </c>
      <c r="C2997" t="s">
        <v>19</v>
      </c>
      <c r="D2997" t="s">
        <v>29</v>
      </c>
      <c r="E2997">
        <v>38.520000000000003</v>
      </c>
      <c r="F2997" s="8"/>
    </row>
    <row r="2998" spans="1:6" ht="15.75" hidden="1" thickBot="1" x14ac:dyDescent="0.3">
      <c r="A2998" t="s">
        <v>167</v>
      </c>
      <c r="B2998">
        <v>2080</v>
      </c>
      <c r="C2998" t="s">
        <v>20</v>
      </c>
      <c r="D2998" t="s">
        <v>29</v>
      </c>
      <c r="E2998">
        <v>55.59</v>
      </c>
      <c r="F2998" s="8"/>
    </row>
    <row r="2999" spans="1:6" ht="15.75" hidden="1" thickBot="1" x14ac:dyDescent="0.3">
      <c r="A2999" t="s">
        <v>167</v>
      </c>
      <c r="B2999">
        <v>2080</v>
      </c>
      <c r="C2999" t="s">
        <v>21</v>
      </c>
      <c r="D2999" t="s">
        <v>29</v>
      </c>
      <c r="E2999">
        <v>71.98</v>
      </c>
      <c r="F2999" s="8"/>
    </row>
    <row r="3000" spans="1:6" ht="15.75" hidden="1" thickBot="1" x14ac:dyDescent="0.3">
      <c r="A3000" t="s">
        <v>167</v>
      </c>
      <c r="B3000">
        <v>2080</v>
      </c>
      <c r="C3000" t="s">
        <v>22</v>
      </c>
      <c r="D3000" t="s">
        <v>29</v>
      </c>
      <c r="E3000">
        <v>85.85</v>
      </c>
      <c r="F3000" s="8"/>
    </row>
    <row r="3001" spans="1:6" ht="15.75" hidden="1" thickBot="1" x14ac:dyDescent="0.3">
      <c r="A3001" t="s">
        <v>167</v>
      </c>
      <c r="B3001">
        <v>2080</v>
      </c>
      <c r="C3001" t="s">
        <v>23</v>
      </c>
      <c r="D3001" t="s">
        <v>29</v>
      </c>
      <c r="E3001">
        <v>90.14</v>
      </c>
      <c r="F3001" s="8"/>
    </row>
    <row r="3002" spans="1:6" ht="15.75" hidden="1" thickBot="1" x14ac:dyDescent="0.3">
      <c r="A3002" t="s">
        <v>167</v>
      </c>
      <c r="B3002">
        <v>2080</v>
      </c>
      <c r="C3002" t="s">
        <v>24</v>
      </c>
      <c r="D3002" t="s">
        <v>29</v>
      </c>
      <c r="E3002">
        <v>75.84</v>
      </c>
      <c r="F3002" s="8"/>
    </row>
    <row r="3003" spans="1:6" ht="15.75" hidden="1" thickBot="1" x14ac:dyDescent="0.3">
      <c r="A3003" t="s">
        <v>167</v>
      </c>
      <c r="B3003">
        <v>2080</v>
      </c>
      <c r="C3003" t="s">
        <v>25</v>
      </c>
      <c r="D3003" t="s">
        <v>29</v>
      </c>
      <c r="E3003">
        <v>49.64</v>
      </c>
      <c r="F3003" s="8"/>
    </row>
    <row r="3004" spans="1:6" ht="15.75" hidden="1" thickBot="1" x14ac:dyDescent="0.3">
      <c r="A3004" t="s">
        <v>167</v>
      </c>
      <c r="B3004">
        <v>2080</v>
      </c>
      <c r="C3004" t="s">
        <v>26</v>
      </c>
      <c r="D3004" t="s">
        <v>29</v>
      </c>
      <c r="E3004">
        <v>34.5</v>
      </c>
      <c r="F3004" s="8"/>
    </row>
    <row r="3005" spans="1:6" ht="15.75" hidden="1" thickBot="1" x14ac:dyDescent="0.3">
      <c r="A3005" t="s">
        <v>167</v>
      </c>
      <c r="B3005">
        <v>2080</v>
      </c>
      <c r="C3005" t="s">
        <v>6</v>
      </c>
      <c r="D3005" t="s">
        <v>30</v>
      </c>
      <c r="E3005">
        <v>0</v>
      </c>
      <c r="F3005" s="8"/>
    </row>
    <row r="3006" spans="1:6" ht="15.75" hidden="1" thickBot="1" x14ac:dyDescent="0.3">
      <c r="A3006" t="s">
        <v>167</v>
      </c>
      <c r="B3006">
        <v>2080</v>
      </c>
      <c r="C3006" t="s">
        <v>7</v>
      </c>
      <c r="D3006" t="s">
        <v>30</v>
      </c>
      <c r="E3006">
        <v>0</v>
      </c>
      <c r="F3006" s="8"/>
    </row>
    <row r="3007" spans="1:6" ht="15.75" hidden="1" thickBot="1" x14ac:dyDescent="0.3">
      <c r="A3007" t="s">
        <v>167</v>
      </c>
      <c r="B3007">
        <v>2080</v>
      </c>
      <c r="C3007" t="s">
        <v>8</v>
      </c>
      <c r="D3007" t="s">
        <v>30</v>
      </c>
      <c r="E3007">
        <v>0</v>
      </c>
      <c r="F3007" s="8"/>
    </row>
    <row r="3008" spans="1:6" ht="15.75" hidden="1" thickBot="1" x14ac:dyDescent="0.3">
      <c r="A3008" t="s">
        <v>167</v>
      </c>
      <c r="B3008">
        <v>2080</v>
      </c>
      <c r="C3008" t="s">
        <v>9</v>
      </c>
      <c r="D3008" t="s">
        <v>30</v>
      </c>
      <c r="E3008">
        <v>261.89</v>
      </c>
      <c r="F3008" s="8"/>
    </row>
    <row r="3009" spans="1:6" ht="15.75" hidden="1" thickBot="1" x14ac:dyDescent="0.3">
      <c r="A3009" t="s">
        <v>167</v>
      </c>
      <c r="B3009">
        <v>2080</v>
      </c>
      <c r="C3009" t="s">
        <v>10</v>
      </c>
      <c r="D3009" t="s">
        <v>30</v>
      </c>
      <c r="E3009">
        <v>27.24</v>
      </c>
      <c r="F3009" s="8"/>
    </row>
    <row r="3010" spans="1:6" ht="15.75" hidden="1" thickBot="1" x14ac:dyDescent="0.3">
      <c r="A3010" t="s">
        <v>167</v>
      </c>
      <c r="B3010">
        <v>2080</v>
      </c>
      <c r="C3010" t="s">
        <v>11</v>
      </c>
      <c r="D3010" t="s">
        <v>30</v>
      </c>
      <c r="E3010">
        <v>40.28</v>
      </c>
      <c r="F3010" s="8"/>
    </row>
    <row r="3011" spans="1:6" ht="15.75" hidden="1" thickBot="1" x14ac:dyDescent="0.3">
      <c r="A3011" t="s">
        <v>167</v>
      </c>
      <c r="B3011">
        <v>2080</v>
      </c>
      <c r="C3011" t="s">
        <v>12</v>
      </c>
      <c r="D3011" t="s">
        <v>30</v>
      </c>
      <c r="E3011">
        <v>52.2</v>
      </c>
      <c r="F3011" s="8"/>
    </row>
    <row r="3012" spans="1:6" ht="15.75" hidden="1" thickBot="1" x14ac:dyDescent="0.3">
      <c r="A3012" t="s">
        <v>167</v>
      </c>
      <c r="B3012">
        <v>2080</v>
      </c>
      <c r="C3012" t="s">
        <v>13</v>
      </c>
      <c r="D3012" t="s">
        <v>30</v>
      </c>
      <c r="E3012">
        <v>72.28</v>
      </c>
      <c r="F3012" s="8"/>
    </row>
    <row r="3013" spans="1:6" ht="15.75" hidden="1" thickBot="1" x14ac:dyDescent="0.3">
      <c r="A3013" t="s">
        <v>167</v>
      </c>
      <c r="B3013">
        <v>2080</v>
      </c>
      <c r="C3013" t="s">
        <v>14</v>
      </c>
      <c r="D3013" t="s">
        <v>30</v>
      </c>
      <c r="E3013">
        <v>96.92</v>
      </c>
      <c r="F3013" s="8"/>
    </row>
    <row r="3014" spans="1:6" ht="15.75" hidden="1" thickBot="1" x14ac:dyDescent="0.3">
      <c r="A3014" t="s">
        <v>167</v>
      </c>
      <c r="B3014">
        <v>2080</v>
      </c>
      <c r="C3014" t="s">
        <v>15</v>
      </c>
      <c r="D3014" t="s">
        <v>30</v>
      </c>
      <c r="E3014">
        <v>128.38999999999999</v>
      </c>
      <c r="F3014" s="8"/>
    </row>
    <row r="3015" spans="1:6" ht="15.75" hidden="1" thickBot="1" x14ac:dyDescent="0.3">
      <c r="A3015" t="s">
        <v>167</v>
      </c>
      <c r="B3015">
        <v>2080</v>
      </c>
      <c r="C3015" t="s">
        <v>16</v>
      </c>
      <c r="D3015" t="s">
        <v>30</v>
      </c>
      <c r="E3015">
        <v>168.86</v>
      </c>
      <c r="F3015" s="8"/>
    </row>
    <row r="3016" spans="1:6" ht="15.75" hidden="1" thickBot="1" x14ac:dyDescent="0.3">
      <c r="A3016" t="s">
        <v>167</v>
      </c>
      <c r="B3016">
        <v>2080</v>
      </c>
      <c r="C3016" t="s">
        <v>17</v>
      </c>
      <c r="D3016" t="s">
        <v>30</v>
      </c>
      <c r="E3016">
        <v>216.41</v>
      </c>
      <c r="F3016" s="8"/>
    </row>
    <row r="3017" spans="1:6" ht="15.75" hidden="1" thickBot="1" x14ac:dyDescent="0.3">
      <c r="A3017" t="s">
        <v>167</v>
      </c>
      <c r="B3017">
        <v>2080</v>
      </c>
      <c r="C3017" t="s">
        <v>18</v>
      </c>
      <c r="D3017" t="s">
        <v>30</v>
      </c>
      <c r="E3017">
        <v>269.49</v>
      </c>
      <c r="F3017" s="8"/>
    </row>
    <row r="3018" spans="1:6" ht="15.75" hidden="1" thickBot="1" x14ac:dyDescent="0.3">
      <c r="A3018" t="s">
        <v>167</v>
      </c>
      <c r="B3018">
        <v>2080</v>
      </c>
      <c r="C3018" t="s">
        <v>19</v>
      </c>
      <c r="D3018" t="s">
        <v>30</v>
      </c>
      <c r="E3018">
        <v>321.72000000000003</v>
      </c>
      <c r="F3018" s="8"/>
    </row>
    <row r="3019" spans="1:6" ht="15.75" hidden="1" thickBot="1" x14ac:dyDescent="0.3">
      <c r="A3019" t="s">
        <v>167</v>
      </c>
      <c r="B3019">
        <v>2080</v>
      </c>
      <c r="C3019" t="s">
        <v>20</v>
      </c>
      <c r="D3019" t="s">
        <v>30</v>
      </c>
      <c r="E3019">
        <v>377.05</v>
      </c>
      <c r="F3019" s="8"/>
    </row>
    <row r="3020" spans="1:6" ht="15.75" hidden="1" thickBot="1" x14ac:dyDescent="0.3">
      <c r="A3020" t="s">
        <v>167</v>
      </c>
      <c r="B3020">
        <v>2080</v>
      </c>
      <c r="C3020" t="s">
        <v>21</v>
      </c>
      <c r="D3020" t="s">
        <v>30</v>
      </c>
      <c r="E3020">
        <v>400.25</v>
      </c>
      <c r="F3020" s="8"/>
    </row>
    <row r="3021" spans="1:6" ht="15.75" hidden="1" thickBot="1" x14ac:dyDescent="0.3">
      <c r="A3021" t="s">
        <v>167</v>
      </c>
      <c r="B3021">
        <v>2080</v>
      </c>
      <c r="C3021" t="s">
        <v>22</v>
      </c>
      <c r="D3021" t="s">
        <v>30</v>
      </c>
      <c r="E3021">
        <v>395.17</v>
      </c>
      <c r="F3021" s="8"/>
    </row>
    <row r="3022" spans="1:6" ht="15.75" hidden="1" thickBot="1" x14ac:dyDescent="0.3">
      <c r="A3022" t="s">
        <v>167</v>
      </c>
      <c r="B3022">
        <v>2080</v>
      </c>
      <c r="C3022" t="s">
        <v>23</v>
      </c>
      <c r="D3022" t="s">
        <v>30</v>
      </c>
      <c r="E3022">
        <v>346.44</v>
      </c>
      <c r="F3022" s="8"/>
    </row>
    <row r="3023" spans="1:6" ht="15.75" hidden="1" thickBot="1" x14ac:dyDescent="0.3">
      <c r="A3023" t="s">
        <v>167</v>
      </c>
      <c r="B3023">
        <v>2080</v>
      </c>
      <c r="C3023" t="s">
        <v>24</v>
      </c>
      <c r="D3023" t="s">
        <v>30</v>
      </c>
      <c r="E3023">
        <v>244.99</v>
      </c>
      <c r="F3023" s="8"/>
    </row>
    <row r="3024" spans="1:6" ht="15.75" hidden="1" thickBot="1" x14ac:dyDescent="0.3">
      <c r="A3024" t="s">
        <v>167</v>
      </c>
      <c r="B3024">
        <v>2080</v>
      </c>
      <c r="C3024" t="s">
        <v>25</v>
      </c>
      <c r="D3024" t="s">
        <v>30</v>
      </c>
      <c r="E3024">
        <v>135.18</v>
      </c>
      <c r="F3024" s="8"/>
    </row>
    <row r="3025" spans="1:6" ht="15.75" hidden="1" thickBot="1" x14ac:dyDescent="0.3">
      <c r="A3025" t="s">
        <v>167</v>
      </c>
      <c r="B3025">
        <v>2080</v>
      </c>
      <c r="C3025" t="s">
        <v>26</v>
      </c>
      <c r="D3025" t="s">
        <v>30</v>
      </c>
      <c r="E3025">
        <v>78.83</v>
      </c>
      <c r="F3025" s="8"/>
    </row>
    <row r="3026" spans="1:6" ht="15.75" hidden="1" thickBot="1" x14ac:dyDescent="0.3">
      <c r="A3026" t="s">
        <v>167</v>
      </c>
      <c r="B3026">
        <v>2080</v>
      </c>
      <c r="C3026" t="s">
        <v>6</v>
      </c>
      <c r="D3026" t="s">
        <v>31</v>
      </c>
      <c r="E3026">
        <v>0</v>
      </c>
      <c r="F3026" s="8"/>
    </row>
    <row r="3027" spans="1:6" ht="15.75" hidden="1" thickBot="1" x14ac:dyDescent="0.3">
      <c r="A3027" t="s">
        <v>167</v>
      </c>
      <c r="B3027">
        <v>2080</v>
      </c>
      <c r="C3027" t="s">
        <v>7</v>
      </c>
      <c r="D3027" t="s">
        <v>31</v>
      </c>
      <c r="E3027">
        <v>0</v>
      </c>
      <c r="F3027" s="8"/>
    </row>
    <row r="3028" spans="1:6" ht="15.75" hidden="1" thickBot="1" x14ac:dyDescent="0.3">
      <c r="A3028" t="s">
        <v>167</v>
      </c>
      <c r="B3028">
        <v>2080</v>
      </c>
      <c r="C3028" t="s">
        <v>8</v>
      </c>
      <c r="D3028" t="s">
        <v>31</v>
      </c>
      <c r="E3028">
        <v>0</v>
      </c>
      <c r="F3028" s="8"/>
    </row>
    <row r="3029" spans="1:6" ht="15.75" hidden="1" thickBot="1" x14ac:dyDescent="0.3">
      <c r="A3029" t="s">
        <v>167</v>
      </c>
      <c r="B3029">
        <v>2080</v>
      </c>
      <c r="C3029" t="s">
        <v>9</v>
      </c>
      <c r="D3029" t="s">
        <v>31</v>
      </c>
      <c r="E3029">
        <v>811.31</v>
      </c>
      <c r="F3029" s="8"/>
    </row>
    <row r="3030" spans="1:6" ht="15.75" hidden="1" thickBot="1" x14ac:dyDescent="0.3">
      <c r="A3030" t="s">
        <v>167</v>
      </c>
      <c r="B3030">
        <v>2080</v>
      </c>
      <c r="C3030" t="s">
        <v>10</v>
      </c>
      <c r="D3030" t="s">
        <v>31</v>
      </c>
      <c r="E3030">
        <v>73.03</v>
      </c>
      <c r="F3030" s="8"/>
    </row>
    <row r="3031" spans="1:6" ht="15.75" hidden="1" thickBot="1" x14ac:dyDescent="0.3">
      <c r="A3031" t="s">
        <v>167</v>
      </c>
      <c r="B3031">
        <v>2080</v>
      </c>
      <c r="C3031" t="s">
        <v>11</v>
      </c>
      <c r="D3031" t="s">
        <v>31</v>
      </c>
      <c r="E3031">
        <v>11.43</v>
      </c>
      <c r="F3031" s="8"/>
    </row>
    <row r="3032" spans="1:6" ht="15.75" hidden="1" thickBot="1" x14ac:dyDescent="0.3">
      <c r="A3032" t="s">
        <v>167</v>
      </c>
      <c r="B3032">
        <v>2080</v>
      </c>
      <c r="C3032" t="s">
        <v>12</v>
      </c>
      <c r="D3032" t="s">
        <v>31</v>
      </c>
      <c r="E3032">
        <v>21.32</v>
      </c>
      <c r="F3032" s="8"/>
    </row>
    <row r="3033" spans="1:6" ht="15.75" hidden="1" thickBot="1" x14ac:dyDescent="0.3">
      <c r="A3033" t="s">
        <v>167</v>
      </c>
      <c r="B3033">
        <v>2080</v>
      </c>
      <c r="C3033" t="s">
        <v>13</v>
      </c>
      <c r="D3033" t="s">
        <v>31</v>
      </c>
      <c r="E3033">
        <v>29.64</v>
      </c>
      <c r="F3033" s="8"/>
    </row>
    <row r="3034" spans="1:6" ht="15.75" hidden="1" thickBot="1" x14ac:dyDescent="0.3">
      <c r="A3034" t="s">
        <v>167</v>
      </c>
      <c r="B3034">
        <v>2080</v>
      </c>
      <c r="C3034" t="s">
        <v>14</v>
      </c>
      <c r="D3034" t="s">
        <v>31</v>
      </c>
      <c r="E3034">
        <v>39.9</v>
      </c>
      <c r="F3034" s="8"/>
    </row>
    <row r="3035" spans="1:6" ht="15.75" hidden="1" thickBot="1" x14ac:dyDescent="0.3">
      <c r="A3035" t="s">
        <v>167</v>
      </c>
      <c r="B3035">
        <v>2080</v>
      </c>
      <c r="C3035" t="s">
        <v>15</v>
      </c>
      <c r="D3035" t="s">
        <v>31</v>
      </c>
      <c r="E3035">
        <v>53.09</v>
      </c>
      <c r="F3035" s="8"/>
    </row>
    <row r="3036" spans="1:6" ht="15.75" hidden="1" thickBot="1" x14ac:dyDescent="0.3">
      <c r="A3036" t="s">
        <v>167</v>
      </c>
      <c r="B3036">
        <v>2080</v>
      </c>
      <c r="C3036" t="s">
        <v>16</v>
      </c>
      <c r="D3036" t="s">
        <v>31</v>
      </c>
      <c r="E3036">
        <v>70.14</v>
      </c>
      <c r="F3036" s="8"/>
    </row>
    <row r="3037" spans="1:6" ht="15.75" hidden="1" thickBot="1" x14ac:dyDescent="0.3">
      <c r="A3037" t="s">
        <v>167</v>
      </c>
      <c r="B3037">
        <v>2080</v>
      </c>
      <c r="C3037" t="s">
        <v>17</v>
      </c>
      <c r="D3037" t="s">
        <v>31</v>
      </c>
      <c r="E3037">
        <v>90.36</v>
      </c>
      <c r="F3037" s="8"/>
    </row>
    <row r="3038" spans="1:6" ht="15.75" hidden="1" thickBot="1" x14ac:dyDescent="0.3">
      <c r="A3038" t="s">
        <v>167</v>
      </c>
      <c r="B3038">
        <v>2080</v>
      </c>
      <c r="C3038" t="s">
        <v>18</v>
      </c>
      <c r="D3038" t="s">
        <v>31</v>
      </c>
      <c r="E3038">
        <v>113.29</v>
      </c>
      <c r="F3038" s="8"/>
    </row>
    <row r="3039" spans="1:6" ht="15.75" hidden="1" thickBot="1" x14ac:dyDescent="0.3">
      <c r="A3039" t="s">
        <v>167</v>
      </c>
      <c r="B3039">
        <v>2080</v>
      </c>
      <c r="C3039" t="s">
        <v>19</v>
      </c>
      <c r="D3039" t="s">
        <v>31</v>
      </c>
      <c r="E3039">
        <v>136.51</v>
      </c>
      <c r="F3039" s="8"/>
    </row>
    <row r="3040" spans="1:6" ht="15.75" hidden="1" thickBot="1" x14ac:dyDescent="0.3">
      <c r="A3040" t="s">
        <v>167</v>
      </c>
      <c r="B3040">
        <v>2080</v>
      </c>
      <c r="C3040" t="s">
        <v>20</v>
      </c>
      <c r="D3040" t="s">
        <v>31</v>
      </c>
      <c r="E3040">
        <v>162.18</v>
      </c>
      <c r="F3040" s="8"/>
    </row>
    <row r="3041" spans="1:6" ht="15.75" hidden="1" thickBot="1" x14ac:dyDescent="0.3">
      <c r="A3041" t="s">
        <v>167</v>
      </c>
      <c r="B3041">
        <v>2080</v>
      </c>
      <c r="C3041" t="s">
        <v>21</v>
      </c>
      <c r="D3041" t="s">
        <v>31</v>
      </c>
      <c r="E3041">
        <v>175.6</v>
      </c>
      <c r="F3041" s="8"/>
    </row>
    <row r="3042" spans="1:6" ht="15.75" hidden="1" thickBot="1" x14ac:dyDescent="0.3">
      <c r="A3042" t="s">
        <v>167</v>
      </c>
      <c r="B3042">
        <v>2080</v>
      </c>
      <c r="C3042" t="s">
        <v>22</v>
      </c>
      <c r="D3042" t="s">
        <v>31</v>
      </c>
      <c r="E3042">
        <v>178.25</v>
      </c>
      <c r="F3042" s="8"/>
    </row>
    <row r="3043" spans="1:6" ht="15.75" hidden="1" thickBot="1" x14ac:dyDescent="0.3">
      <c r="A3043" t="s">
        <v>167</v>
      </c>
      <c r="B3043">
        <v>2080</v>
      </c>
      <c r="C3043" t="s">
        <v>23</v>
      </c>
      <c r="D3043" t="s">
        <v>31</v>
      </c>
      <c r="E3043">
        <v>162.05000000000001</v>
      </c>
      <c r="F3043" s="8"/>
    </row>
    <row r="3044" spans="1:6" ht="15.75" hidden="1" thickBot="1" x14ac:dyDescent="0.3">
      <c r="A3044" t="s">
        <v>167</v>
      </c>
      <c r="B3044">
        <v>2080</v>
      </c>
      <c r="C3044" t="s">
        <v>24</v>
      </c>
      <c r="D3044" t="s">
        <v>31</v>
      </c>
      <c r="E3044">
        <v>119.6</v>
      </c>
      <c r="F3044" s="8"/>
    </row>
    <row r="3045" spans="1:6" ht="15.75" hidden="1" thickBot="1" x14ac:dyDescent="0.3">
      <c r="A3045" t="s">
        <v>167</v>
      </c>
      <c r="B3045">
        <v>2080</v>
      </c>
      <c r="C3045" t="s">
        <v>25</v>
      </c>
      <c r="D3045" t="s">
        <v>31</v>
      </c>
      <c r="E3045">
        <v>68.95</v>
      </c>
      <c r="F3045" s="8"/>
    </row>
    <row r="3046" spans="1:6" ht="15.75" hidden="1" thickBot="1" x14ac:dyDescent="0.3">
      <c r="A3046" t="s">
        <v>167</v>
      </c>
      <c r="B3046">
        <v>2080</v>
      </c>
      <c r="C3046" t="s">
        <v>26</v>
      </c>
      <c r="D3046" t="s">
        <v>31</v>
      </c>
      <c r="E3046">
        <v>35.79</v>
      </c>
      <c r="F3046" s="8"/>
    </row>
    <row r="3047" spans="1:6" ht="15.75" hidden="1" thickBot="1" x14ac:dyDescent="0.3">
      <c r="A3047" t="s">
        <v>167</v>
      </c>
      <c r="B3047">
        <v>2080</v>
      </c>
      <c r="C3047" t="s">
        <v>6</v>
      </c>
      <c r="D3047" t="s">
        <v>32</v>
      </c>
      <c r="E3047">
        <v>0</v>
      </c>
      <c r="F3047" s="8"/>
    </row>
    <row r="3048" spans="1:6" ht="15.75" hidden="1" thickBot="1" x14ac:dyDescent="0.3">
      <c r="A3048" t="s">
        <v>167</v>
      </c>
      <c r="B3048">
        <v>2080</v>
      </c>
      <c r="C3048" t="s">
        <v>7</v>
      </c>
      <c r="D3048" t="s">
        <v>32</v>
      </c>
      <c r="E3048">
        <v>0</v>
      </c>
      <c r="F3048" s="8"/>
    </row>
    <row r="3049" spans="1:6" ht="15.75" hidden="1" thickBot="1" x14ac:dyDescent="0.3">
      <c r="A3049" t="s">
        <v>167</v>
      </c>
      <c r="B3049">
        <v>2080</v>
      </c>
      <c r="C3049" t="s">
        <v>8</v>
      </c>
      <c r="D3049" t="s">
        <v>32</v>
      </c>
      <c r="E3049">
        <v>0</v>
      </c>
      <c r="F3049" s="8"/>
    </row>
    <row r="3050" spans="1:6" ht="15.75" hidden="1" thickBot="1" x14ac:dyDescent="0.3">
      <c r="A3050" t="s">
        <v>167</v>
      </c>
      <c r="B3050">
        <v>2080</v>
      </c>
      <c r="C3050" t="s">
        <v>9</v>
      </c>
      <c r="D3050" t="s">
        <v>32</v>
      </c>
      <c r="E3050">
        <v>1868.75</v>
      </c>
      <c r="F3050" s="8"/>
    </row>
    <row r="3051" spans="1:6" ht="15.75" hidden="1" thickBot="1" x14ac:dyDescent="0.3">
      <c r="A3051" t="s">
        <v>167</v>
      </c>
      <c r="B3051">
        <v>2080</v>
      </c>
      <c r="C3051" t="s">
        <v>10</v>
      </c>
      <c r="D3051" t="s">
        <v>32</v>
      </c>
      <c r="E3051">
        <v>1572.02</v>
      </c>
      <c r="F3051" s="8"/>
    </row>
    <row r="3052" spans="1:6" ht="15.75" hidden="1" thickBot="1" x14ac:dyDescent="0.3">
      <c r="A3052" t="s">
        <v>167</v>
      </c>
      <c r="B3052">
        <v>2080</v>
      </c>
      <c r="C3052" t="s">
        <v>11</v>
      </c>
      <c r="D3052" t="s">
        <v>32</v>
      </c>
      <c r="E3052">
        <v>1212.19</v>
      </c>
      <c r="F3052" s="8"/>
    </row>
    <row r="3053" spans="1:6" ht="15.75" hidden="1" thickBot="1" x14ac:dyDescent="0.3">
      <c r="A3053" t="s">
        <v>167</v>
      </c>
      <c r="B3053">
        <v>2080</v>
      </c>
      <c r="C3053" t="s">
        <v>12</v>
      </c>
      <c r="D3053" t="s">
        <v>32</v>
      </c>
      <c r="E3053">
        <v>1292.8</v>
      </c>
      <c r="F3053" s="8"/>
    </row>
    <row r="3054" spans="1:6" ht="15.75" hidden="1" thickBot="1" x14ac:dyDescent="0.3">
      <c r="A3054" t="s">
        <v>167</v>
      </c>
      <c r="B3054">
        <v>2080</v>
      </c>
      <c r="C3054" t="s">
        <v>13</v>
      </c>
      <c r="D3054" t="s">
        <v>32</v>
      </c>
      <c r="E3054">
        <v>1390.9</v>
      </c>
      <c r="F3054" s="8"/>
    </row>
    <row r="3055" spans="1:6" ht="15.75" hidden="1" thickBot="1" x14ac:dyDescent="0.3">
      <c r="A3055" t="s">
        <v>167</v>
      </c>
      <c r="B3055">
        <v>2080</v>
      </c>
      <c r="C3055" t="s">
        <v>14</v>
      </c>
      <c r="D3055" t="s">
        <v>32</v>
      </c>
      <c r="E3055">
        <v>1467.49</v>
      </c>
      <c r="F3055" s="8"/>
    </row>
    <row r="3056" spans="1:6" ht="15.75" hidden="1" thickBot="1" x14ac:dyDescent="0.3">
      <c r="A3056" t="s">
        <v>167</v>
      </c>
      <c r="B3056">
        <v>2080</v>
      </c>
      <c r="C3056" t="s">
        <v>15</v>
      </c>
      <c r="D3056" t="s">
        <v>32</v>
      </c>
      <c r="E3056">
        <v>1540.95</v>
      </c>
      <c r="F3056" s="8"/>
    </row>
    <row r="3057" spans="1:6" ht="15.75" hidden="1" thickBot="1" x14ac:dyDescent="0.3">
      <c r="A3057" t="s">
        <v>167</v>
      </c>
      <c r="B3057">
        <v>2080</v>
      </c>
      <c r="C3057" t="s">
        <v>16</v>
      </c>
      <c r="D3057" t="s">
        <v>32</v>
      </c>
      <c r="E3057">
        <v>1624.9</v>
      </c>
      <c r="F3057" s="8"/>
    </row>
    <row r="3058" spans="1:6" ht="15.75" hidden="1" thickBot="1" x14ac:dyDescent="0.3">
      <c r="A3058" t="s">
        <v>167</v>
      </c>
      <c r="B3058">
        <v>2080</v>
      </c>
      <c r="C3058" t="s">
        <v>17</v>
      </c>
      <c r="D3058" t="s">
        <v>32</v>
      </c>
      <c r="E3058">
        <v>1685.64</v>
      </c>
      <c r="F3058" s="8"/>
    </row>
    <row r="3059" spans="1:6" ht="15.75" hidden="1" thickBot="1" x14ac:dyDescent="0.3">
      <c r="A3059" t="s">
        <v>167</v>
      </c>
      <c r="B3059">
        <v>2080</v>
      </c>
      <c r="C3059" t="s">
        <v>18</v>
      </c>
      <c r="D3059" t="s">
        <v>32</v>
      </c>
      <c r="E3059">
        <v>1713.26</v>
      </c>
      <c r="F3059" s="8"/>
    </row>
    <row r="3060" spans="1:6" ht="15.75" hidden="1" thickBot="1" x14ac:dyDescent="0.3">
      <c r="A3060" t="s">
        <v>167</v>
      </c>
      <c r="B3060">
        <v>2080</v>
      </c>
      <c r="C3060" t="s">
        <v>19</v>
      </c>
      <c r="D3060" t="s">
        <v>32</v>
      </c>
      <c r="E3060">
        <v>1685.22</v>
      </c>
      <c r="F3060" s="8"/>
    </row>
    <row r="3061" spans="1:6" ht="15.75" hidden="1" thickBot="1" x14ac:dyDescent="0.3">
      <c r="A3061" t="s">
        <v>167</v>
      </c>
      <c r="B3061">
        <v>2080</v>
      </c>
      <c r="C3061" t="s">
        <v>20</v>
      </c>
      <c r="D3061" t="s">
        <v>32</v>
      </c>
      <c r="E3061">
        <v>1647.55</v>
      </c>
      <c r="F3061" s="8"/>
    </row>
    <row r="3062" spans="1:6" ht="15.75" hidden="1" thickBot="1" x14ac:dyDescent="0.3">
      <c r="A3062" t="s">
        <v>167</v>
      </c>
      <c r="B3062">
        <v>2080</v>
      </c>
      <c r="C3062" t="s">
        <v>21</v>
      </c>
      <c r="D3062" t="s">
        <v>32</v>
      </c>
      <c r="E3062">
        <v>1480.83</v>
      </c>
      <c r="F3062" s="8"/>
    </row>
    <row r="3063" spans="1:6" ht="15.75" hidden="1" thickBot="1" x14ac:dyDescent="0.3">
      <c r="A3063" t="s">
        <v>167</v>
      </c>
      <c r="B3063">
        <v>2080</v>
      </c>
      <c r="C3063" t="s">
        <v>22</v>
      </c>
      <c r="D3063" t="s">
        <v>32</v>
      </c>
      <c r="E3063">
        <v>1259.5899999999999</v>
      </c>
      <c r="F3063" s="8"/>
    </row>
    <row r="3064" spans="1:6" ht="15.75" hidden="1" thickBot="1" x14ac:dyDescent="0.3">
      <c r="A3064" t="s">
        <v>167</v>
      </c>
      <c r="B3064">
        <v>2080</v>
      </c>
      <c r="C3064" t="s">
        <v>23</v>
      </c>
      <c r="D3064" t="s">
        <v>32</v>
      </c>
      <c r="E3064">
        <v>968.61</v>
      </c>
      <c r="F3064" s="8"/>
    </row>
    <row r="3065" spans="1:6" ht="15.75" hidden="1" thickBot="1" x14ac:dyDescent="0.3">
      <c r="A3065" t="s">
        <v>167</v>
      </c>
      <c r="B3065">
        <v>2080</v>
      </c>
      <c r="C3065" t="s">
        <v>24</v>
      </c>
      <c r="D3065" t="s">
        <v>32</v>
      </c>
      <c r="E3065">
        <v>609.41</v>
      </c>
      <c r="F3065" s="8"/>
    </row>
    <row r="3066" spans="1:6" ht="15.75" hidden="1" thickBot="1" x14ac:dyDescent="0.3">
      <c r="A3066" t="s">
        <v>167</v>
      </c>
      <c r="B3066">
        <v>2080</v>
      </c>
      <c r="C3066" t="s">
        <v>25</v>
      </c>
      <c r="D3066" t="s">
        <v>32</v>
      </c>
      <c r="E3066">
        <v>300.45999999999998</v>
      </c>
      <c r="F3066" s="8"/>
    </row>
    <row r="3067" spans="1:6" ht="15.75" hidden="1" thickBot="1" x14ac:dyDescent="0.3">
      <c r="A3067" t="s">
        <v>167</v>
      </c>
      <c r="B3067">
        <v>2080</v>
      </c>
      <c r="C3067" t="s">
        <v>26</v>
      </c>
      <c r="D3067" t="s">
        <v>32</v>
      </c>
      <c r="E3067">
        <v>136.49</v>
      </c>
      <c r="F3067" s="8"/>
    </row>
    <row r="3068" spans="1:6" ht="15.75" hidden="1" thickBot="1" x14ac:dyDescent="0.3">
      <c r="A3068" t="s">
        <v>167</v>
      </c>
      <c r="B3068">
        <v>2080</v>
      </c>
      <c r="C3068" t="s">
        <v>6</v>
      </c>
      <c r="D3068" t="s">
        <v>33</v>
      </c>
      <c r="E3068">
        <v>0</v>
      </c>
      <c r="F3068" s="8"/>
    </row>
    <row r="3069" spans="1:6" ht="15.75" hidden="1" thickBot="1" x14ac:dyDescent="0.3">
      <c r="A3069" t="s">
        <v>167</v>
      </c>
      <c r="B3069">
        <v>2080</v>
      </c>
      <c r="C3069" t="s">
        <v>7</v>
      </c>
      <c r="D3069" t="s">
        <v>33</v>
      </c>
      <c r="E3069">
        <v>0</v>
      </c>
      <c r="F3069" s="8"/>
    </row>
    <row r="3070" spans="1:6" ht="15.75" hidden="1" thickBot="1" x14ac:dyDescent="0.3">
      <c r="A3070" t="s">
        <v>167</v>
      </c>
      <c r="B3070">
        <v>2080</v>
      </c>
      <c r="C3070" t="s">
        <v>8</v>
      </c>
      <c r="D3070" t="s">
        <v>33</v>
      </c>
      <c r="E3070">
        <v>0</v>
      </c>
      <c r="F3070" s="8"/>
    </row>
    <row r="3071" spans="1:6" ht="15.75" hidden="1" thickBot="1" x14ac:dyDescent="0.3">
      <c r="A3071" t="s">
        <v>167</v>
      </c>
      <c r="B3071">
        <v>2080</v>
      </c>
      <c r="C3071" t="s">
        <v>9</v>
      </c>
      <c r="D3071" t="s">
        <v>33</v>
      </c>
      <c r="E3071">
        <v>274.93</v>
      </c>
      <c r="F3071" s="8"/>
    </row>
    <row r="3072" spans="1:6" ht="15.75" hidden="1" thickBot="1" x14ac:dyDescent="0.3">
      <c r="A3072" t="s">
        <v>167</v>
      </c>
      <c r="B3072">
        <v>2080</v>
      </c>
      <c r="C3072" t="s">
        <v>10</v>
      </c>
      <c r="D3072" t="s">
        <v>33</v>
      </c>
      <c r="E3072">
        <v>1713.57</v>
      </c>
      <c r="F3072" s="8"/>
    </row>
    <row r="3073" spans="1:6" ht="15.75" hidden="1" thickBot="1" x14ac:dyDescent="0.3">
      <c r="A3073" t="s">
        <v>167</v>
      </c>
      <c r="B3073">
        <v>2080</v>
      </c>
      <c r="C3073" t="s">
        <v>11</v>
      </c>
      <c r="D3073" t="s">
        <v>33</v>
      </c>
      <c r="E3073">
        <v>2214.37</v>
      </c>
      <c r="F3073" s="8"/>
    </row>
    <row r="3074" spans="1:6" ht="15.75" hidden="1" thickBot="1" x14ac:dyDescent="0.3">
      <c r="A3074" t="s">
        <v>167</v>
      </c>
      <c r="B3074">
        <v>2080</v>
      </c>
      <c r="C3074" t="s">
        <v>12</v>
      </c>
      <c r="D3074" t="s">
        <v>33</v>
      </c>
      <c r="E3074">
        <v>2241.27</v>
      </c>
      <c r="F3074" s="8"/>
    </row>
    <row r="3075" spans="1:6" ht="15.75" hidden="1" thickBot="1" x14ac:dyDescent="0.3">
      <c r="A3075" t="s">
        <v>167</v>
      </c>
      <c r="B3075">
        <v>2080</v>
      </c>
      <c r="C3075" t="s">
        <v>13</v>
      </c>
      <c r="D3075" t="s">
        <v>33</v>
      </c>
      <c r="E3075">
        <v>2233.7600000000002</v>
      </c>
      <c r="F3075" s="8"/>
    </row>
    <row r="3076" spans="1:6" ht="15.75" hidden="1" thickBot="1" x14ac:dyDescent="0.3">
      <c r="A3076" t="s">
        <v>167</v>
      </c>
      <c r="B3076">
        <v>2080</v>
      </c>
      <c r="C3076" t="s">
        <v>14</v>
      </c>
      <c r="D3076" t="s">
        <v>33</v>
      </c>
      <c r="E3076">
        <v>2180.2199999999998</v>
      </c>
      <c r="F3076" s="8"/>
    </row>
    <row r="3077" spans="1:6" ht="15.75" hidden="1" thickBot="1" x14ac:dyDescent="0.3">
      <c r="A3077" t="s">
        <v>167</v>
      </c>
      <c r="B3077">
        <v>2080</v>
      </c>
      <c r="C3077" t="s">
        <v>15</v>
      </c>
      <c r="D3077" t="s">
        <v>33</v>
      </c>
      <c r="E3077">
        <v>2116.48</v>
      </c>
      <c r="F3077" s="8"/>
    </row>
    <row r="3078" spans="1:6" ht="15.75" hidden="1" thickBot="1" x14ac:dyDescent="0.3">
      <c r="A3078" t="s">
        <v>167</v>
      </c>
      <c r="B3078">
        <v>2080</v>
      </c>
      <c r="C3078" t="s">
        <v>16</v>
      </c>
      <c r="D3078" t="s">
        <v>33</v>
      </c>
      <c r="E3078">
        <v>2063.65</v>
      </c>
      <c r="F3078" s="8"/>
    </row>
    <row r="3079" spans="1:6" ht="15.75" hidden="1" thickBot="1" x14ac:dyDescent="0.3">
      <c r="A3079" t="s">
        <v>167</v>
      </c>
      <c r="B3079">
        <v>2080</v>
      </c>
      <c r="C3079" t="s">
        <v>17</v>
      </c>
      <c r="D3079" t="s">
        <v>33</v>
      </c>
      <c r="E3079">
        <v>1982.01</v>
      </c>
      <c r="F3079" s="8"/>
    </row>
    <row r="3080" spans="1:6" ht="15.75" hidden="1" thickBot="1" x14ac:dyDescent="0.3">
      <c r="A3080" t="s">
        <v>167</v>
      </c>
      <c r="B3080">
        <v>2080</v>
      </c>
      <c r="C3080" t="s">
        <v>18</v>
      </c>
      <c r="D3080" t="s">
        <v>33</v>
      </c>
      <c r="E3080">
        <v>1870.55</v>
      </c>
      <c r="F3080" s="8"/>
    </row>
    <row r="3081" spans="1:6" ht="15.75" hidden="1" thickBot="1" x14ac:dyDescent="0.3">
      <c r="A3081" t="s">
        <v>167</v>
      </c>
      <c r="B3081">
        <v>2080</v>
      </c>
      <c r="C3081" t="s">
        <v>19</v>
      </c>
      <c r="D3081" t="s">
        <v>33</v>
      </c>
      <c r="E3081">
        <v>1717.16</v>
      </c>
      <c r="F3081" s="8"/>
    </row>
    <row r="3082" spans="1:6" ht="15.75" hidden="1" thickBot="1" x14ac:dyDescent="0.3">
      <c r="A3082" t="s">
        <v>167</v>
      </c>
      <c r="B3082">
        <v>2080</v>
      </c>
      <c r="C3082" t="s">
        <v>20</v>
      </c>
      <c r="D3082" t="s">
        <v>33</v>
      </c>
      <c r="E3082">
        <v>1576.54</v>
      </c>
      <c r="F3082" s="8"/>
    </row>
    <row r="3083" spans="1:6" ht="15.75" hidden="1" thickBot="1" x14ac:dyDescent="0.3">
      <c r="A3083" t="s">
        <v>167</v>
      </c>
      <c r="B3083">
        <v>2080</v>
      </c>
      <c r="C3083" t="s">
        <v>21</v>
      </c>
      <c r="D3083" t="s">
        <v>33</v>
      </c>
      <c r="E3083">
        <v>1341.92</v>
      </c>
      <c r="F3083" s="8"/>
    </row>
    <row r="3084" spans="1:6" ht="15.75" hidden="1" thickBot="1" x14ac:dyDescent="0.3">
      <c r="A3084" t="s">
        <v>167</v>
      </c>
      <c r="B3084">
        <v>2080</v>
      </c>
      <c r="C3084" t="s">
        <v>22</v>
      </c>
      <c r="D3084" t="s">
        <v>33</v>
      </c>
      <c r="E3084">
        <v>1092.77</v>
      </c>
      <c r="F3084" s="8"/>
    </row>
    <row r="3085" spans="1:6" ht="15.75" hidden="1" thickBot="1" x14ac:dyDescent="0.3">
      <c r="A3085" t="s">
        <v>167</v>
      </c>
      <c r="B3085">
        <v>2080</v>
      </c>
      <c r="C3085" t="s">
        <v>23</v>
      </c>
      <c r="D3085" t="s">
        <v>33</v>
      </c>
      <c r="E3085">
        <v>814.86</v>
      </c>
      <c r="F3085" s="8"/>
    </row>
    <row r="3086" spans="1:6" ht="15.75" hidden="1" thickBot="1" x14ac:dyDescent="0.3">
      <c r="A3086" t="s">
        <v>167</v>
      </c>
      <c r="B3086">
        <v>2080</v>
      </c>
      <c r="C3086" t="s">
        <v>24</v>
      </c>
      <c r="D3086" t="s">
        <v>33</v>
      </c>
      <c r="E3086">
        <v>503.82</v>
      </c>
      <c r="F3086" s="8"/>
    </row>
    <row r="3087" spans="1:6" ht="15.75" hidden="1" thickBot="1" x14ac:dyDescent="0.3">
      <c r="A3087" t="s">
        <v>167</v>
      </c>
      <c r="B3087">
        <v>2080</v>
      </c>
      <c r="C3087" t="s">
        <v>25</v>
      </c>
      <c r="D3087" t="s">
        <v>33</v>
      </c>
      <c r="E3087">
        <v>246.62</v>
      </c>
      <c r="F3087" s="8"/>
    </row>
    <row r="3088" spans="1:6" ht="15.75" hidden="1" thickBot="1" x14ac:dyDescent="0.3">
      <c r="A3088" t="s">
        <v>167</v>
      </c>
      <c r="B3088">
        <v>2080</v>
      </c>
      <c r="C3088" t="s">
        <v>26</v>
      </c>
      <c r="D3088" t="s">
        <v>33</v>
      </c>
      <c r="E3088">
        <v>113.76</v>
      </c>
      <c r="F3088" s="12"/>
    </row>
    <row r="3089" spans="1:37" ht="15.75" thickBot="1" x14ac:dyDescent="0.3">
      <c r="A3089" t="s">
        <v>167</v>
      </c>
      <c r="B3089">
        <v>2085</v>
      </c>
      <c r="C3089" t="s">
        <v>6</v>
      </c>
      <c r="D3089" t="s">
        <v>27</v>
      </c>
      <c r="E3089">
        <v>2628.04</v>
      </c>
      <c r="F3089" s="4">
        <f t="shared" ref="F3089" si="731">E3089+E3090+E3091+E3113+E3134+E3155+E3176+E3197+E3218</f>
        <v>11430.099999999999</v>
      </c>
      <c r="G3089" s="17">
        <f t="shared" ref="G3089:G3095" si="732">F3089/1000</f>
        <v>11.430099999999998</v>
      </c>
      <c r="H3089" s="18" t="s">
        <v>149</v>
      </c>
      <c r="I3089" s="17">
        <f t="shared" ref="I3089" si="733">E3089+E3090+E3091</f>
        <v>8350.06</v>
      </c>
      <c r="J3089" s="19">
        <f t="shared" ref="J3089:J3095" si="734">I3089/1000</f>
        <v>8.3500599999999991</v>
      </c>
      <c r="K3089" s="18" t="s">
        <v>129</v>
      </c>
      <c r="M3089" s="17">
        <f t="shared" ref="M3089" si="735">G3089</f>
        <v>11.430099999999998</v>
      </c>
      <c r="N3089" s="19">
        <f t="shared" ref="N3089" si="736">J3104+J3105+J3106</f>
        <v>0.25705999999999996</v>
      </c>
      <c r="O3089" s="19">
        <f t="shared" ref="O3089" si="737">J3107+J3108</f>
        <v>13.402789999999998</v>
      </c>
      <c r="P3089" s="19">
        <f t="shared" ref="P3089" si="738">J3109</f>
        <v>39.571190000000001</v>
      </c>
      <c r="Q3089" s="18">
        <f t="shared" ref="Q3089" si="739">O3089/N3089</f>
        <v>52.138761378666459</v>
      </c>
      <c r="R3089" s="5">
        <f t="shared" ref="R3089" si="740">J3089</f>
        <v>8.3500599999999991</v>
      </c>
      <c r="S3089" s="6">
        <f>J3090+J3091+J3092+J3097+J3098+J3099</f>
        <v>5.7825499999999996</v>
      </c>
      <c r="T3089" s="6">
        <f>J3093+J3094+J3100+J3101</f>
        <v>50.528529999999996</v>
      </c>
      <c r="U3089" s="6"/>
      <c r="V3089" s="7">
        <f t="shared" ref="V3089" si="741">T3089/S3089</f>
        <v>8.7381051612178009</v>
      </c>
      <c r="W3089" s="5">
        <f>J3089</f>
        <v>8.3500599999999991</v>
      </c>
      <c r="X3089" s="6">
        <f>J3090+J3091+J3092</f>
        <v>2.2555800000000001</v>
      </c>
      <c r="Y3089" s="6">
        <f>J3093+J3094</f>
        <v>33.687889999999996</v>
      </c>
      <c r="Z3089" s="6">
        <f>J3095</f>
        <v>20.367609999999999</v>
      </c>
      <c r="AA3089" s="7">
        <f>Y3089/X3089</f>
        <v>14.935355872990536</v>
      </c>
      <c r="AB3089" s="5">
        <f>G3089</f>
        <v>11.430099999999998</v>
      </c>
      <c r="AC3089" s="6">
        <f>G3090+G3091+G3092</f>
        <v>1.2714700000000001</v>
      </c>
      <c r="AD3089" s="6">
        <f>G3093+G3094</f>
        <v>31.591959999999997</v>
      </c>
      <c r="AE3089" s="6">
        <f>G3095</f>
        <v>20.367609999999999</v>
      </c>
      <c r="AF3089" s="7">
        <f>AD3089/AC3089</f>
        <v>24.84679937395298</v>
      </c>
      <c r="AG3089" s="5">
        <f>G3089</f>
        <v>11.430099999999998</v>
      </c>
      <c r="AH3089" s="6">
        <f>G3090+G3091+G3092+G3093</f>
        <v>14.00319</v>
      </c>
      <c r="AI3089" s="6">
        <f>+G3094</f>
        <v>18.860239999999997</v>
      </c>
      <c r="AJ3089" s="6">
        <f>G3095</f>
        <v>20.367609999999999</v>
      </c>
      <c r="AK3089" s="7">
        <f>AI3089/AH3089</f>
        <v>1.3468531098985301</v>
      </c>
    </row>
    <row r="3090" spans="1:37" ht="15.75" hidden="1" thickBot="1" x14ac:dyDescent="0.3">
      <c r="A3090" t="s">
        <v>167</v>
      </c>
      <c r="B3090">
        <v>2085</v>
      </c>
      <c r="C3090" t="s">
        <v>7</v>
      </c>
      <c r="D3090" t="s">
        <v>27</v>
      </c>
      <c r="E3090">
        <v>2781.02</v>
      </c>
      <c r="F3090" s="8">
        <f t="shared" ref="F3090" si="742">E3114+E3115+E3116+E3117+E3118+E3119+E3120+E3121+E3122+E3135+E3136+E3137+E3138+E3139+E3140+E3141+E3142+E3143</f>
        <v>71.3</v>
      </c>
      <c r="G3090" s="5">
        <f t="shared" si="732"/>
        <v>7.1300000000000002E-2</v>
      </c>
      <c r="H3090" s="7" t="s">
        <v>43</v>
      </c>
      <c r="I3090" s="5">
        <f t="shared" ref="I3090" si="743">E3113+E3114+E3115+E3116+E3117+E3118+E3119+E3120+E3121+E3122+E3134+E3135+E3136+E3137+E3138+E3139+E3140+E3141+E3142+E3143</f>
        <v>76.14</v>
      </c>
      <c r="J3090" s="6">
        <f t="shared" si="734"/>
        <v>7.6139999999999999E-2</v>
      </c>
      <c r="K3090" s="7" t="s">
        <v>43</v>
      </c>
      <c r="M3090" s="5"/>
      <c r="N3090" s="6"/>
      <c r="O3090" s="6"/>
      <c r="P3090" s="6"/>
      <c r="Q3090" s="7"/>
      <c r="R3090" s="5"/>
      <c r="S3090" s="6"/>
      <c r="T3090" s="6"/>
      <c r="U3090" s="6"/>
      <c r="V3090" s="6"/>
      <c r="W3090" s="5"/>
      <c r="X3090" s="6"/>
      <c r="Y3090" s="6"/>
      <c r="Z3090" s="6"/>
      <c r="AA3090" s="6"/>
      <c r="AB3090" s="5"/>
      <c r="AC3090" s="6"/>
      <c r="AD3090" s="6"/>
      <c r="AE3090" s="6"/>
      <c r="AF3090" s="6"/>
      <c r="AG3090" s="5"/>
      <c r="AH3090" s="6"/>
      <c r="AI3090" s="6"/>
      <c r="AJ3090" s="6"/>
      <c r="AK3090" s="7"/>
    </row>
    <row r="3091" spans="1:37" ht="15.75" hidden="1" thickBot="1" x14ac:dyDescent="0.3">
      <c r="A3091" t="s">
        <v>167</v>
      </c>
      <c r="B3091">
        <v>2085</v>
      </c>
      <c r="C3091" t="s">
        <v>8</v>
      </c>
      <c r="D3091" t="s">
        <v>27</v>
      </c>
      <c r="E3091">
        <v>2941</v>
      </c>
      <c r="F3091" s="8">
        <f t="shared" ref="F3091" si="744">E3156+E3157+E3158+E3159+E3160+E3161+E3162+E3163+E3164</f>
        <v>811.41000000000008</v>
      </c>
      <c r="G3091" s="5">
        <f t="shared" si="732"/>
        <v>0.81141000000000008</v>
      </c>
      <c r="H3091" s="7" t="s">
        <v>30</v>
      </c>
      <c r="I3091" s="5">
        <f t="shared" ref="I3091" si="745">E3155+E3156+E3157+E3158+E3159+E3160+E3161+E3162+E3163+E3164</f>
        <v>1045.9000000000001</v>
      </c>
      <c r="J3091" s="6">
        <f t="shared" si="734"/>
        <v>1.0459000000000001</v>
      </c>
      <c r="K3091" s="7" t="s">
        <v>30</v>
      </c>
      <c r="M3091" s="5"/>
      <c r="N3091" s="6"/>
      <c r="O3091" s="6"/>
      <c r="P3091" s="6"/>
      <c r="Q3091" s="7"/>
      <c r="R3091" s="5"/>
      <c r="S3091" s="6"/>
      <c r="T3091" s="6"/>
      <c r="U3091" s="6"/>
      <c r="V3091" s="6"/>
      <c r="W3091" s="5"/>
      <c r="X3091" s="6"/>
      <c r="Y3091" s="6"/>
      <c r="Z3091" s="6"/>
      <c r="AA3091" s="6"/>
      <c r="AB3091" s="5"/>
      <c r="AC3091" s="6"/>
      <c r="AD3091" s="6"/>
      <c r="AE3091" s="6"/>
      <c r="AF3091" s="6"/>
      <c r="AG3091" s="5"/>
      <c r="AH3091" s="6"/>
      <c r="AI3091" s="6"/>
      <c r="AJ3091" s="6"/>
      <c r="AK3091" s="7"/>
    </row>
    <row r="3092" spans="1:37" ht="15.75" hidden="1" thickBot="1" x14ac:dyDescent="0.3">
      <c r="A3092" t="s">
        <v>167</v>
      </c>
      <c r="B3092">
        <v>2085</v>
      </c>
      <c r="C3092" t="s">
        <v>9</v>
      </c>
      <c r="D3092" t="s">
        <v>27</v>
      </c>
      <c r="E3092">
        <v>0</v>
      </c>
      <c r="F3092" s="8">
        <f t="shared" ref="F3092" si="746">E3177+E3178+E3179+E3180+E3181+E3182+E3183+E3184+E3185</f>
        <v>388.76</v>
      </c>
      <c r="G3092" s="5">
        <f t="shared" si="732"/>
        <v>0.38875999999999999</v>
      </c>
      <c r="H3092" s="7" t="s">
        <v>44</v>
      </c>
      <c r="I3092" s="5">
        <f t="shared" ref="I3092" si="747">E3176+E3177+E3178+E3179+E3180+E3181+E3182+E3183+E3184+E3185</f>
        <v>1133.5399999999997</v>
      </c>
      <c r="J3092" s="6">
        <f t="shared" si="734"/>
        <v>1.1335399999999998</v>
      </c>
      <c r="K3092" s="7" t="s">
        <v>44</v>
      </c>
      <c r="M3092" s="5"/>
      <c r="N3092" s="6"/>
      <c r="O3092" s="6"/>
      <c r="P3092" s="6"/>
      <c r="Q3092" s="7"/>
      <c r="R3092" s="5"/>
      <c r="S3092" s="6"/>
      <c r="T3092" s="6"/>
      <c r="U3092" s="6"/>
      <c r="V3092" s="6"/>
      <c r="W3092" s="5"/>
      <c r="X3092" s="6"/>
      <c r="Y3092" s="6"/>
      <c r="Z3092" s="6"/>
      <c r="AA3092" s="6"/>
      <c r="AB3092" s="5"/>
      <c r="AC3092" s="6"/>
      <c r="AD3092" s="6"/>
      <c r="AE3092" s="6"/>
      <c r="AF3092" s="6"/>
      <c r="AG3092" s="5"/>
      <c r="AH3092" s="6"/>
      <c r="AI3092" s="6"/>
      <c r="AJ3092" s="6"/>
      <c r="AK3092" s="7"/>
    </row>
    <row r="3093" spans="1:37" ht="15.75" hidden="1" thickBot="1" x14ac:dyDescent="0.3">
      <c r="A3093" t="s">
        <v>167</v>
      </c>
      <c r="B3093">
        <v>2085</v>
      </c>
      <c r="C3093" t="s">
        <v>10</v>
      </c>
      <c r="D3093" t="s">
        <v>27</v>
      </c>
      <c r="E3093">
        <v>0</v>
      </c>
      <c r="F3093" s="8">
        <f t="shared" ref="F3093" si="748">+E3198+E3199+E3200+E3201+E3202+E3203+E3204+E3205+E3206</f>
        <v>12731.72</v>
      </c>
      <c r="G3093" s="5">
        <f t="shared" si="732"/>
        <v>12.731719999999999</v>
      </c>
      <c r="H3093" s="7" t="s">
        <v>45</v>
      </c>
      <c r="I3093" s="5">
        <f t="shared" ref="I3093" si="749">E3197+E3198+E3199+E3200+E3201+E3202+E3203+E3204+E3205+E3206</f>
        <v>14558.85</v>
      </c>
      <c r="J3093" s="6">
        <f t="shared" si="734"/>
        <v>14.55885</v>
      </c>
      <c r="K3093" s="7" t="s">
        <v>45</v>
      </c>
      <c r="M3093" s="5"/>
      <c r="N3093" s="6"/>
      <c r="O3093" s="6"/>
      <c r="P3093" s="6"/>
      <c r="Q3093" s="7"/>
      <c r="R3093" s="5"/>
      <c r="S3093" s="6"/>
      <c r="T3093" s="6"/>
      <c r="U3093" s="6"/>
      <c r="V3093" s="6"/>
      <c r="W3093" s="5"/>
      <c r="X3093" s="6"/>
      <c r="Y3093" s="6"/>
      <c r="Z3093" s="6"/>
      <c r="AA3093" s="6"/>
      <c r="AB3093" s="5"/>
      <c r="AC3093" s="6"/>
      <c r="AD3093" s="6"/>
      <c r="AE3093" s="6"/>
      <c r="AF3093" s="6"/>
      <c r="AG3093" s="5"/>
      <c r="AH3093" s="6"/>
      <c r="AI3093" s="6"/>
      <c r="AJ3093" s="6"/>
      <c r="AK3093" s="7"/>
    </row>
    <row r="3094" spans="1:37" ht="15.75" hidden="1" thickBot="1" x14ac:dyDescent="0.3">
      <c r="A3094" t="s">
        <v>167</v>
      </c>
      <c r="B3094">
        <v>2085</v>
      </c>
      <c r="C3094" t="s">
        <v>11</v>
      </c>
      <c r="D3094" t="s">
        <v>27</v>
      </c>
      <c r="E3094">
        <v>0</v>
      </c>
      <c r="F3094" s="8">
        <f t="shared" ref="F3094" si="750">E3219+E3220+E3221+E3222+E3223+E3224+E3225+E3226+E3227</f>
        <v>18860.239999999998</v>
      </c>
      <c r="G3094" s="5">
        <f t="shared" si="732"/>
        <v>18.860239999999997</v>
      </c>
      <c r="H3094" s="7" t="s">
        <v>46</v>
      </c>
      <c r="I3094" s="5">
        <f t="shared" ref="I3094" si="751">E3218+E3219+E3220+E3221+E3222+E3223+E3224+E3225+E3226+E3227</f>
        <v>19129.04</v>
      </c>
      <c r="J3094" s="6">
        <f t="shared" si="734"/>
        <v>19.12904</v>
      </c>
      <c r="K3094" s="7" t="s">
        <v>46</v>
      </c>
      <c r="M3094" s="5"/>
      <c r="N3094" s="6"/>
      <c r="O3094" s="6"/>
      <c r="P3094" s="6"/>
      <c r="Q3094" s="7"/>
      <c r="R3094" s="5"/>
      <c r="S3094" s="6"/>
      <c r="T3094" s="6"/>
      <c r="U3094" s="6"/>
      <c r="V3094" s="6"/>
      <c r="W3094" s="5"/>
      <c r="X3094" s="6"/>
      <c r="Y3094" s="6"/>
      <c r="Z3094" s="6"/>
      <c r="AA3094" s="6"/>
      <c r="AB3094" s="5"/>
      <c r="AC3094" s="6"/>
      <c r="AD3094" s="6"/>
      <c r="AE3094" s="6"/>
      <c r="AF3094" s="6"/>
      <c r="AG3094" s="5"/>
      <c r="AH3094" s="6"/>
      <c r="AI3094" s="6"/>
      <c r="AJ3094" s="6"/>
      <c r="AK3094" s="7"/>
    </row>
    <row r="3095" spans="1:37" ht="15.75" hidden="1" thickBot="1" x14ac:dyDescent="0.3">
      <c r="A3095" t="s">
        <v>167</v>
      </c>
      <c r="B3095">
        <v>2085</v>
      </c>
      <c r="C3095" t="s">
        <v>12</v>
      </c>
      <c r="D3095" t="s">
        <v>27</v>
      </c>
      <c r="E3095">
        <v>0</v>
      </c>
      <c r="F3095" s="8">
        <f t="shared" ref="F3095" si="752">E3123+E3124+E3125+E3126+E3127+E3128+E3129+E3130+E3144+E3145+E3146+E3147+E3148+E3149+E3150+E3151+E3165+E3166+E3167+E3168+E3169+E3170+E3171+E3172+E3186+E3187+E3188+E3189+E3190+E3191+E3192+E3193+E3207+E3208+E3209+E3210+E3211+E3212+E3213+E3214+E3228+E3229+E3230+E3231+E3232+E3233+E3234+E3235</f>
        <v>20367.61</v>
      </c>
      <c r="G3095" s="9">
        <f t="shared" si="732"/>
        <v>20.367609999999999</v>
      </c>
      <c r="H3095" s="11" t="s">
        <v>150</v>
      </c>
      <c r="I3095" s="9">
        <f t="shared" ref="I3095" si="753">E3123+E3124+E3125+E3126+E3127+E3128+E3129+E3130+E3144+E3145+E3146+E3147+E3148+E3149+E3150+E3151+E3165+E3166+E3167+E3168+E3169+E3170+E3171+E3172+E3186+E3187+E3188+E3189+E3190+E3191+E3192+E3193+E3207+E3208+E3209+E3210+E3211+E3212+E3213+E3214+E3228+E3229+E3230+E3231+E3232+E3233+E3234+E3235</f>
        <v>20367.61</v>
      </c>
      <c r="J3095" s="10">
        <f t="shared" si="734"/>
        <v>20.367609999999999</v>
      </c>
      <c r="K3095" s="11" t="s">
        <v>150</v>
      </c>
      <c r="M3095" s="9"/>
      <c r="N3095" s="10"/>
      <c r="O3095" s="10"/>
      <c r="P3095" s="10"/>
      <c r="Q3095" s="11"/>
      <c r="R3095" s="9"/>
      <c r="S3095" s="10"/>
      <c r="T3095" s="10"/>
      <c r="U3095" s="10"/>
      <c r="V3095" s="10"/>
      <c r="W3095" s="9"/>
      <c r="X3095" s="10"/>
      <c r="Y3095" s="10"/>
      <c r="Z3095" s="10"/>
      <c r="AA3095" s="10"/>
      <c r="AB3095" s="9"/>
      <c r="AC3095" s="10"/>
      <c r="AD3095" s="10"/>
      <c r="AE3095" s="10"/>
      <c r="AF3095" s="10"/>
      <c r="AG3095" s="9"/>
      <c r="AH3095" s="10"/>
      <c r="AI3095" s="10"/>
      <c r="AJ3095" s="10"/>
      <c r="AK3095" s="11"/>
    </row>
    <row r="3096" spans="1:37" ht="15.75" hidden="1" thickBot="1" x14ac:dyDescent="0.3">
      <c r="A3096" t="s">
        <v>167</v>
      </c>
      <c r="B3096">
        <v>2085</v>
      </c>
      <c r="C3096" t="s">
        <v>13</v>
      </c>
      <c r="D3096" t="s">
        <v>27</v>
      </c>
      <c r="E3096">
        <v>0</v>
      </c>
      <c r="F3096" s="8"/>
    </row>
    <row r="3097" spans="1:37" ht="15.75" hidden="1" thickBot="1" x14ac:dyDescent="0.3">
      <c r="A3097" t="s">
        <v>167</v>
      </c>
      <c r="B3097">
        <v>2085</v>
      </c>
      <c r="C3097" t="s">
        <v>14</v>
      </c>
      <c r="D3097" t="s">
        <v>27</v>
      </c>
      <c r="E3097">
        <v>0</v>
      </c>
      <c r="F3097" s="8"/>
      <c r="H3097" s="20" t="s">
        <v>62</v>
      </c>
      <c r="I3097" s="19">
        <f t="shared" ref="I3097" si="754">E3123+E3124+E3125+E3126+E3127+E3128+E3129+E3130+E3144+E3145+E3146+E3147+E3148+E3149+E3150+E3151</f>
        <v>530.39999999999986</v>
      </c>
      <c r="J3097" s="19">
        <f t="shared" ref="J3097:J3101" si="755">I3097/1000</f>
        <v>0.53039999999999987</v>
      </c>
      <c r="K3097" s="18" t="s">
        <v>43</v>
      </c>
    </row>
    <row r="3098" spans="1:37" ht="15.75" hidden="1" thickBot="1" x14ac:dyDescent="0.3">
      <c r="A3098" t="s">
        <v>167</v>
      </c>
      <c r="B3098">
        <v>2085</v>
      </c>
      <c r="C3098" t="s">
        <v>15</v>
      </c>
      <c r="D3098" t="s">
        <v>27</v>
      </c>
      <c r="E3098">
        <v>0</v>
      </c>
      <c r="F3098" s="8"/>
      <c r="H3098" s="5"/>
      <c r="I3098" s="6">
        <f t="shared" ref="I3098" si="756">E3165+E3166+E3167+E3168+E3169+E3170+E3171+E3172</f>
        <v>2061.34</v>
      </c>
      <c r="J3098" s="6">
        <f t="shared" si="755"/>
        <v>2.06134</v>
      </c>
      <c r="K3098" s="7" t="s">
        <v>30</v>
      </c>
    </row>
    <row r="3099" spans="1:37" ht="15.75" hidden="1" thickBot="1" x14ac:dyDescent="0.3">
      <c r="A3099" t="s">
        <v>167</v>
      </c>
      <c r="B3099">
        <v>2085</v>
      </c>
      <c r="C3099" t="s">
        <v>16</v>
      </c>
      <c r="D3099" t="s">
        <v>27</v>
      </c>
      <c r="E3099">
        <v>0</v>
      </c>
      <c r="F3099" s="8"/>
      <c r="H3099" s="5"/>
      <c r="I3099" s="6">
        <f t="shared" ref="I3099" si="757">E3186+E3187+E3188+E3189+E3190+E3191+E3192+E3193</f>
        <v>935.23</v>
      </c>
      <c r="J3099" s="6">
        <f t="shared" si="755"/>
        <v>0.93523000000000001</v>
      </c>
      <c r="K3099" s="7" t="s">
        <v>44</v>
      </c>
    </row>
    <row r="3100" spans="1:37" ht="15.75" hidden="1" thickBot="1" x14ac:dyDescent="0.3">
      <c r="A3100" t="s">
        <v>167</v>
      </c>
      <c r="B3100">
        <v>2085</v>
      </c>
      <c r="C3100" t="s">
        <v>17</v>
      </c>
      <c r="D3100" t="s">
        <v>27</v>
      </c>
      <c r="E3100">
        <v>0</v>
      </c>
      <c r="F3100" s="8"/>
      <c r="H3100" s="5"/>
      <c r="I3100" s="6">
        <f t="shared" ref="I3100" si="758">E3207+E3208+E3209+E3210+E3211+E3212+E3213+E3214</f>
        <v>8561.02</v>
      </c>
      <c r="J3100" s="6">
        <f t="shared" si="755"/>
        <v>8.561020000000001</v>
      </c>
      <c r="K3100" s="7" t="s">
        <v>45</v>
      </c>
    </row>
    <row r="3101" spans="1:37" ht="15.75" hidden="1" thickBot="1" x14ac:dyDescent="0.3">
      <c r="A3101" t="s">
        <v>167</v>
      </c>
      <c r="B3101">
        <v>2085</v>
      </c>
      <c r="C3101" t="s">
        <v>18</v>
      </c>
      <c r="D3101" t="s">
        <v>27</v>
      </c>
      <c r="E3101">
        <v>0</v>
      </c>
      <c r="F3101" s="8"/>
      <c r="H3101" s="9"/>
      <c r="I3101" s="10">
        <f t="shared" ref="I3101" si="759">E3228+E3229+E3230+E3231+E3232+E3233+E3234+E3235</f>
        <v>8279.6200000000008</v>
      </c>
      <c r="J3101" s="10">
        <f t="shared" si="755"/>
        <v>8.2796200000000013</v>
      </c>
      <c r="K3101" s="11" t="s">
        <v>46</v>
      </c>
    </row>
    <row r="3102" spans="1:37" ht="15.75" hidden="1" thickBot="1" x14ac:dyDescent="0.3">
      <c r="A3102" t="s">
        <v>167</v>
      </c>
      <c r="B3102">
        <v>2085</v>
      </c>
      <c r="C3102" t="s">
        <v>19</v>
      </c>
      <c r="D3102" t="s">
        <v>27</v>
      </c>
      <c r="E3102">
        <v>0</v>
      </c>
      <c r="F3102" s="8"/>
    </row>
    <row r="3103" spans="1:37" ht="15.75" hidden="1" thickBot="1" x14ac:dyDescent="0.3">
      <c r="A3103" t="s">
        <v>167</v>
      </c>
      <c r="B3103">
        <v>2085</v>
      </c>
      <c r="C3103" t="s">
        <v>20</v>
      </c>
      <c r="D3103" t="s">
        <v>27</v>
      </c>
      <c r="E3103">
        <v>0</v>
      </c>
      <c r="F3103" s="8"/>
    </row>
    <row r="3104" spans="1:37" ht="15.75" hidden="1" thickBot="1" x14ac:dyDescent="0.3">
      <c r="A3104" t="s">
        <v>167</v>
      </c>
      <c r="B3104">
        <v>2085</v>
      </c>
      <c r="C3104" t="s">
        <v>21</v>
      </c>
      <c r="D3104" t="s">
        <v>27</v>
      </c>
      <c r="E3104">
        <v>0</v>
      </c>
      <c r="F3104" s="8"/>
      <c r="H3104" s="20" t="s">
        <v>151</v>
      </c>
      <c r="I3104" s="19">
        <f t="shared" ref="I3104" si="760">SUM(E3114:E3117)+SUM(E3135:E3138)</f>
        <v>14.340000000000002</v>
      </c>
      <c r="J3104" s="19">
        <f t="shared" ref="J3104:J3109" si="761">I3104/1000</f>
        <v>1.4340000000000002E-2</v>
      </c>
      <c r="K3104" s="18" t="s">
        <v>43</v>
      </c>
    </row>
    <row r="3105" spans="1:11" ht="15.75" hidden="1" thickBot="1" x14ac:dyDescent="0.3">
      <c r="A3105" t="s">
        <v>167</v>
      </c>
      <c r="B3105">
        <v>2085</v>
      </c>
      <c r="C3105" t="s">
        <v>22</v>
      </c>
      <c r="D3105" t="s">
        <v>27</v>
      </c>
      <c r="E3105">
        <v>0</v>
      </c>
      <c r="F3105" s="8"/>
      <c r="H3105" s="5"/>
      <c r="I3105" s="6">
        <f t="shared" ref="I3105" si="762">SUM(E3156:E3159)</f>
        <v>134.95999999999998</v>
      </c>
      <c r="J3105" s="6">
        <f t="shared" si="761"/>
        <v>0.13495999999999997</v>
      </c>
      <c r="K3105" s="7" t="s">
        <v>30</v>
      </c>
    </row>
    <row r="3106" spans="1:11" ht="15.75" hidden="1" thickBot="1" x14ac:dyDescent="0.3">
      <c r="A3106" t="s">
        <v>167</v>
      </c>
      <c r="B3106">
        <v>2085</v>
      </c>
      <c r="C3106" t="s">
        <v>23</v>
      </c>
      <c r="D3106" t="s">
        <v>27</v>
      </c>
      <c r="E3106">
        <v>0</v>
      </c>
      <c r="F3106" s="8"/>
      <c r="H3106" s="5"/>
      <c r="I3106" s="6">
        <f t="shared" ref="I3106" si="763">SUM(E3177:E3180)</f>
        <v>107.75999999999999</v>
      </c>
      <c r="J3106" s="6">
        <f t="shared" si="761"/>
        <v>0.10775999999999999</v>
      </c>
      <c r="K3106" s="7" t="s">
        <v>44</v>
      </c>
    </row>
    <row r="3107" spans="1:11" ht="15.75" hidden="1" thickBot="1" x14ac:dyDescent="0.3">
      <c r="A3107" t="s">
        <v>167</v>
      </c>
      <c r="B3107">
        <v>2085</v>
      </c>
      <c r="C3107" t="s">
        <v>24</v>
      </c>
      <c r="D3107" t="s">
        <v>27</v>
      </c>
      <c r="E3107">
        <v>0</v>
      </c>
      <c r="F3107" s="8"/>
      <c r="H3107" s="5"/>
      <c r="I3107" s="6">
        <f t="shared" ref="I3107" si="764">SUM(E3198:E3201)</f>
        <v>5066.83</v>
      </c>
      <c r="J3107" s="6">
        <f t="shared" si="761"/>
        <v>5.0668299999999995</v>
      </c>
      <c r="K3107" s="7" t="s">
        <v>45</v>
      </c>
    </row>
    <row r="3108" spans="1:11" ht="15.75" hidden="1" thickBot="1" x14ac:dyDescent="0.3">
      <c r="A3108" t="s">
        <v>167</v>
      </c>
      <c r="B3108">
        <v>2085</v>
      </c>
      <c r="C3108" t="s">
        <v>25</v>
      </c>
      <c r="D3108" t="s">
        <v>27</v>
      </c>
      <c r="E3108">
        <v>0</v>
      </c>
      <c r="F3108" s="8"/>
      <c r="H3108" s="9"/>
      <c r="I3108" s="10">
        <f t="shared" ref="I3108" si="765">SUM(E3219:E3222)</f>
        <v>8335.9599999999991</v>
      </c>
      <c r="J3108" s="10">
        <f t="shared" si="761"/>
        <v>8.3359599999999983</v>
      </c>
      <c r="K3108" s="11" t="s">
        <v>46</v>
      </c>
    </row>
    <row r="3109" spans="1:11" ht="15.75" hidden="1" thickBot="1" x14ac:dyDescent="0.3">
      <c r="A3109" t="s">
        <v>167</v>
      </c>
      <c r="B3109">
        <v>2085</v>
      </c>
      <c r="C3109" t="s">
        <v>26</v>
      </c>
      <c r="D3109" t="s">
        <v>27</v>
      </c>
      <c r="E3109">
        <v>0</v>
      </c>
      <c r="F3109" s="8"/>
      <c r="I3109">
        <f t="shared" ref="I3109" si="766">SUM(E3118:E3130)+SUM(E3139:E3151)+SUM(E3160:E3172)+SUM(E3181:E3193)+SUM(E3202:E3214)+SUM(E3223:E3235)</f>
        <v>39571.19</v>
      </c>
      <c r="J3109" s="6">
        <f t="shared" si="761"/>
        <v>39.571190000000001</v>
      </c>
      <c r="K3109" s="6" t="s">
        <v>152</v>
      </c>
    </row>
    <row r="3110" spans="1:11" ht="15.75" hidden="1" thickBot="1" x14ac:dyDescent="0.3">
      <c r="A3110" t="s">
        <v>167</v>
      </c>
      <c r="B3110">
        <v>2085</v>
      </c>
      <c r="C3110" t="s">
        <v>6</v>
      </c>
      <c r="D3110" t="s">
        <v>28</v>
      </c>
      <c r="E3110">
        <v>0</v>
      </c>
      <c r="F3110" s="8"/>
    </row>
    <row r="3111" spans="1:11" ht="15.75" hidden="1" thickBot="1" x14ac:dyDescent="0.3">
      <c r="A3111" t="s">
        <v>167</v>
      </c>
      <c r="B3111">
        <v>2085</v>
      </c>
      <c r="C3111" t="s">
        <v>7</v>
      </c>
      <c r="D3111" t="s">
        <v>28</v>
      </c>
      <c r="E3111">
        <v>0</v>
      </c>
      <c r="F3111" s="8"/>
    </row>
    <row r="3112" spans="1:11" ht="15.75" hidden="1" thickBot="1" x14ac:dyDescent="0.3">
      <c r="A3112" t="s">
        <v>167</v>
      </c>
      <c r="B3112">
        <v>2085</v>
      </c>
      <c r="C3112" t="s">
        <v>8</v>
      </c>
      <c r="D3112" t="s">
        <v>28</v>
      </c>
      <c r="E3112">
        <v>0</v>
      </c>
      <c r="F3112" s="8"/>
    </row>
    <row r="3113" spans="1:11" ht="15.75" hidden="1" thickBot="1" x14ac:dyDescent="0.3">
      <c r="A3113" t="s">
        <v>167</v>
      </c>
      <c r="B3113">
        <v>2085</v>
      </c>
      <c r="C3113" t="s">
        <v>9</v>
      </c>
      <c r="D3113" t="s">
        <v>28</v>
      </c>
      <c r="E3113">
        <v>1.33</v>
      </c>
      <c r="F3113" s="8"/>
    </row>
    <row r="3114" spans="1:11" ht="15.75" hidden="1" thickBot="1" x14ac:dyDescent="0.3">
      <c r="A3114" t="s">
        <v>167</v>
      </c>
      <c r="B3114">
        <v>2085</v>
      </c>
      <c r="C3114" t="s">
        <v>10</v>
      </c>
      <c r="D3114" t="s">
        <v>28</v>
      </c>
      <c r="E3114">
        <v>1.32</v>
      </c>
      <c r="F3114" s="8"/>
    </row>
    <row r="3115" spans="1:11" ht="15.75" hidden="1" thickBot="1" x14ac:dyDescent="0.3">
      <c r="A3115" t="s">
        <v>167</v>
      </c>
      <c r="B3115">
        <v>2085</v>
      </c>
      <c r="C3115" t="s">
        <v>11</v>
      </c>
      <c r="D3115" t="s">
        <v>28</v>
      </c>
      <c r="E3115">
        <v>0.97</v>
      </c>
      <c r="F3115" s="8"/>
    </row>
    <row r="3116" spans="1:11" ht="15.75" hidden="1" thickBot="1" x14ac:dyDescent="0.3">
      <c r="A3116" t="s">
        <v>167</v>
      </c>
      <c r="B3116">
        <v>2085</v>
      </c>
      <c r="C3116" t="s">
        <v>12</v>
      </c>
      <c r="D3116" t="s">
        <v>28</v>
      </c>
      <c r="E3116">
        <v>1</v>
      </c>
      <c r="F3116" s="8"/>
    </row>
    <row r="3117" spans="1:11" ht="15.75" hidden="1" thickBot="1" x14ac:dyDescent="0.3">
      <c r="A3117" t="s">
        <v>167</v>
      </c>
      <c r="B3117">
        <v>2085</v>
      </c>
      <c r="C3117" t="s">
        <v>13</v>
      </c>
      <c r="D3117" t="s">
        <v>28</v>
      </c>
      <c r="E3117">
        <v>1.03</v>
      </c>
      <c r="F3117" s="8"/>
    </row>
    <row r="3118" spans="1:11" ht="15.75" hidden="1" thickBot="1" x14ac:dyDescent="0.3">
      <c r="A3118" t="s">
        <v>167</v>
      </c>
      <c r="B3118">
        <v>2085</v>
      </c>
      <c r="C3118" t="s">
        <v>14</v>
      </c>
      <c r="D3118" t="s">
        <v>28</v>
      </c>
      <c r="E3118">
        <v>1.28</v>
      </c>
      <c r="F3118" s="8"/>
    </row>
    <row r="3119" spans="1:11" ht="15.75" hidden="1" thickBot="1" x14ac:dyDescent="0.3">
      <c r="A3119" t="s">
        <v>167</v>
      </c>
      <c r="B3119">
        <v>2085</v>
      </c>
      <c r="C3119" t="s">
        <v>15</v>
      </c>
      <c r="D3119" t="s">
        <v>28</v>
      </c>
      <c r="E3119">
        <v>1.8</v>
      </c>
      <c r="F3119" s="8"/>
    </row>
    <row r="3120" spans="1:11" ht="15.75" hidden="1" thickBot="1" x14ac:dyDescent="0.3">
      <c r="A3120" t="s">
        <v>167</v>
      </c>
      <c r="B3120">
        <v>2085</v>
      </c>
      <c r="C3120" t="s">
        <v>16</v>
      </c>
      <c r="D3120" t="s">
        <v>28</v>
      </c>
      <c r="E3120">
        <v>2.62</v>
      </c>
      <c r="F3120" s="8"/>
    </row>
    <row r="3121" spans="1:6" ht="15.75" hidden="1" thickBot="1" x14ac:dyDescent="0.3">
      <c r="A3121" t="s">
        <v>167</v>
      </c>
      <c r="B3121">
        <v>2085</v>
      </c>
      <c r="C3121" t="s">
        <v>17</v>
      </c>
      <c r="D3121" t="s">
        <v>28</v>
      </c>
      <c r="E3121">
        <v>4.2</v>
      </c>
      <c r="F3121" s="8"/>
    </row>
    <row r="3122" spans="1:6" ht="15.75" hidden="1" thickBot="1" x14ac:dyDescent="0.3">
      <c r="A3122" t="s">
        <v>167</v>
      </c>
      <c r="B3122">
        <v>2085</v>
      </c>
      <c r="C3122" t="s">
        <v>18</v>
      </c>
      <c r="D3122" t="s">
        <v>28</v>
      </c>
      <c r="E3122">
        <v>6.74</v>
      </c>
      <c r="F3122" s="8"/>
    </row>
    <row r="3123" spans="1:6" ht="15.75" hidden="1" thickBot="1" x14ac:dyDescent="0.3">
      <c r="A3123" t="s">
        <v>167</v>
      </c>
      <c r="B3123">
        <v>2085</v>
      </c>
      <c r="C3123" t="s">
        <v>19</v>
      </c>
      <c r="D3123" t="s">
        <v>28</v>
      </c>
      <c r="E3123">
        <v>10.32</v>
      </c>
      <c r="F3123" s="8"/>
    </row>
    <row r="3124" spans="1:6" ht="15.75" hidden="1" thickBot="1" x14ac:dyDescent="0.3">
      <c r="A3124" t="s">
        <v>167</v>
      </c>
      <c r="B3124">
        <v>2085</v>
      </c>
      <c r="C3124" t="s">
        <v>20</v>
      </c>
      <c r="D3124" t="s">
        <v>28</v>
      </c>
      <c r="E3124">
        <v>14.84</v>
      </c>
      <c r="F3124" s="8"/>
    </row>
    <row r="3125" spans="1:6" ht="15.75" hidden="1" thickBot="1" x14ac:dyDescent="0.3">
      <c r="A3125" t="s">
        <v>167</v>
      </c>
      <c r="B3125">
        <v>2085</v>
      </c>
      <c r="C3125" t="s">
        <v>21</v>
      </c>
      <c r="D3125" t="s">
        <v>28</v>
      </c>
      <c r="E3125">
        <v>20.39</v>
      </c>
      <c r="F3125" s="8"/>
    </row>
    <row r="3126" spans="1:6" ht="15.75" hidden="1" thickBot="1" x14ac:dyDescent="0.3">
      <c r="A3126" t="s">
        <v>167</v>
      </c>
      <c r="B3126">
        <v>2085</v>
      </c>
      <c r="C3126" t="s">
        <v>22</v>
      </c>
      <c r="D3126" t="s">
        <v>28</v>
      </c>
      <c r="E3126">
        <v>24.5</v>
      </c>
      <c r="F3126" s="8"/>
    </row>
    <row r="3127" spans="1:6" ht="15.75" hidden="1" thickBot="1" x14ac:dyDescent="0.3">
      <c r="A3127" t="s">
        <v>167</v>
      </c>
      <c r="B3127">
        <v>2085</v>
      </c>
      <c r="C3127" t="s">
        <v>23</v>
      </c>
      <c r="D3127" t="s">
        <v>28</v>
      </c>
      <c r="E3127">
        <v>26.18</v>
      </c>
      <c r="F3127" s="8"/>
    </row>
    <row r="3128" spans="1:6" ht="15.75" hidden="1" thickBot="1" x14ac:dyDescent="0.3">
      <c r="A3128" t="s">
        <v>167</v>
      </c>
      <c r="B3128">
        <v>2085</v>
      </c>
      <c r="C3128" t="s">
        <v>24</v>
      </c>
      <c r="D3128" t="s">
        <v>28</v>
      </c>
      <c r="E3128">
        <v>23.52</v>
      </c>
      <c r="F3128" s="8"/>
    </row>
    <row r="3129" spans="1:6" ht="15.75" hidden="1" thickBot="1" x14ac:dyDescent="0.3">
      <c r="A3129" t="s">
        <v>167</v>
      </c>
      <c r="B3129">
        <v>2085</v>
      </c>
      <c r="C3129" t="s">
        <v>25</v>
      </c>
      <c r="D3129" t="s">
        <v>28</v>
      </c>
      <c r="E3129">
        <v>15.96</v>
      </c>
      <c r="F3129" s="8"/>
    </row>
    <row r="3130" spans="1:6" ht="15.75" hidden="1" thickBot="1" x14ac:dyDescent="0.3">
      <c r="A3130" t="s">
        <v>167</v>
      </c>
      <c r="B3130">
        <v>2085</v>
      </c>
      <c r="C3130" t="s">
        <v>26</v>
      </c>
      <c r="D3130" t="s">
        <v>28</v>
      </c>
      <c r="E3130">
        <v>11.99</v>
      </c>
      <c r="F3130" s="8"/>
    </row>
    <row r="3131" spans="1:6" ht="15.75" hidden="1" thickBot="1" x14ac:dyDescent="0.3">
      <c r="A3131" t="s">
        <v>167</v>
      </c>
      <c r="B3131">
        <v>2085</v>
      </c>
      <c r="C3131" t="s">
        <v>6</v>
      </c>
      <c r="D3131" t="s">
        <v>29</v>
      </c>
      <c r="E3131">
        <v>0</v>
      </c>
      <c r="F3131" s="8"/>
    </row>
    <row r="3132" spans="1:6" ht="15.75" hidden="1" thickBot="1" x14ac:dyDescent="0.3">
      <c r="A3132" t="s">
        <v>167</v>
      </c>
      <c r="B3132">
        <v>2085</v>
      </c>
      <c r="C3132" t="s">
        <v>7</v>
      </c>
      <c r="D3132" t="s">
        <v>29</v>
      </c>
      <c r="E3132">
        <v>0</v>
      </c>
      <c r="F3132" s="8"/>
    </row>
    <row r="3133" spans="1:6" ht="15.75" hidden="1" thickBot="1" x14ac:dyDescent="0.3">
      <c r="A3133" t="s">
        <v>167</v>
      </c>
      <c r="B3133">
        <v>2085</v>
      </c>
      <c r="C3133" t="s">
        <v>8</v>
      </c>
      <c r="D3133" t="s">
        <v>29</v>
      </c>
      <c r="E3133">
        <v>0</v>
      </c>
      <c r="F3133" s="8"/>
    </row>
    <row r="3134" spans="1:6" ht="15.75" hidden="1" thickBot="1" x14ac:dyDescent="0.3">
      <c r="A3134" t="s">
        <v>167</v>
      </c>
      <c r="B3134">
        <v>2085</v>
      </c>
      <c r="C3134" t="s">
        <v>9</v>
      </c>
      <c r="D3134" t="s">
        <v>29</v>
      </c>
      <c r="E3134">
        <v>3.51</v>
      </c>
      <c r="F3134" s="8"/>
    </row>
    <row r="3135" spans="1:6" ht="15.75" hidden="1" thickBot="1" x14ac:dyDescent="0.3">
      <c r="A3135" t="s">
        <v>167</v>
      </c>
      <c r="B3135">
        <v>2085</v>
      </c>
      <c r="C3135" t="s">
        <v>10</v>
      </c>
      <c r="D3135" t="s">
        <v>29</v>
      </c>
      <c r="E3135">
        <v>2.57</v>
      </c>
      <c r="F3135" s="8"/>
    </row>
    <row r="3136" spans="1:6" ht="15.75" hidden="1" thickBot="1" x14ac:dyDescent="0.3">
      <c r="A3136" t="s">
        <v>167</v>
      </c>
      <c r="B3136">
        <v>2085</v>
      </c>
      <c r="C3136" t="s">
        <v>11</v>
      </c>
      <c r="D3136" t="s">
        <v>29</v>
      </c>
      <c r="E3136">
        <v>2.42</v>
      </c>
      <c r="F3136" s="8"/>
    </row>
    <row r="3137" spans="1:6" ht="15.75" hidden="1" thickBot="1" x14ac:dyDescent="0.3">
      <c r="A3137" t="s">
        <v>167</v>
      </c>
      <c r="B3137">
        <v>2085</v>
      </c>
      <c r="C3137" t="s">
        <v>12</v>
      </c>
      <c r="D3137" t="s">
        <v>29</v>
      </c>
      <c r="E3137">
        <v>2.4700000000000002</v>
      </c>
      <c r="F3137" s="8"/>
    </row>
    <row r="3138" spans="1:6" ht="15.75" hidden="1" thickBot="1" x14ac:dyDescent="0.3">
      <c r="A3138" t="s">
        <v>167</v>
      </c>
      <c r="B3138">
        <v>2085</v>
      </c>
      <c r="C3138" t="s">
        <v>13</v>
      </c>
      <c r="D3138" t="s">
        <v>29</v>
      </c>
      <c r="E3138">
        <v>2.56</v>
      </c>
      <c r="F3138" s="8"/>
    </row>
    <row r="3139" spans="1:6" ht="15.75" hidden="1" thickBot="1" x14ac:dyDescent="0.3">
      <c r="A3139" t="s">
        <v>167</v>
      </c>
      <c r="B3139">
        <v>2085</v>
      </c>
      <c r="C3139" t="s">
        <v>14</v>
      </c>
      <c r="D3139" t="s">
        <v>29</v>
      </c>
      <c r="E3139">
        <v>3.14</v>
      </c>
      <c r="F3139" s="8"/>
    </row>
    <row r="3140" spans="1:6" ht="15.75" hidden="1" thickBot="1" x14ac:dyDescent="0.3">
      <c r="A3140" t="s">
        <v>167</v>
      </c>
      <c r="B3140">
        <v>2085</v>
      </c>
      <c r="C3140" t="s">
        <v>15</v>
      </c>
      <c r="D3140" t="s">
        <v>29</v>
      </c>
      <c r="E3140">
        <v>4.38</v>
      </c>
      <c r="F3140" s="8"/>
    </row>
    <row r="3141" spans="1:6" ht="15.75" hidden="1" thickBot="1" x14ac:dyDescent="0.3">
      <c r="A3141" t="s">
        <v>167</v>
      </c>
      <c r="B3141">
        <v>2085</v>
      </c>
      <c r="C3141" t="s">
        <v>16</v>
      </c>
      <c r="D3141" t="s">
        <v>29</v>
      </c>
      <c r="E3141">
        <v>6.32</v>
      </c>
      <c r="F3141" s="8"/>
    </row>
    <row r="3142" spans="1:6" ht="15.75" hidden="1" thickBot="1" x14ac:dyDescent="0.3">
      <c r="A3142" t="s">
        <v>167</v>
      </c>
      <c r="B3142">
        <v>2085</v>
      </c>
      <c r="C3142" t="s">
        <v>17</v>
      </c>
      <c r="D3142" t="s">
        <v>29</v>
      </c>
      <c r="E3142">
        <v>10.14</v>
      </c>
      <c r="F3142" s="8"/>
    </row>
    <row r="3143" spans="1:6" ht="15.75" hidden="1" thickBot="1" x14ac:dyDescent="0.3">
      <c r="A3143" t="s">
        <v>167</v>
      </c>
      <c r="B3143">
        <v>2085</v>
      </c>
      <c r="C3143" t="s">
        <v>18</v>
      </c>
      <c r="D3143" t="s">
        <v>29</v>
      </c>
      <c r="E3143">
        <v>16.34</v>
      </c>
      <c r="F3143" s="8"/>
    </row>
    <row r="3144" spans="1:6" ht="15.75" hidden="1" thickBot="1" x14ac:dyDescent="0.3">
      <c r="A3144" t="s">
        <v>167</v>
      </c>
      <c r="B3144">
        <v>2085</v>
      </c>
      <c r="C3144" t="s">
        <v>19</v>
      </c>
      <c r="D3144" t="s">
        <v>29</v>
      </c>
      <c r="E3144">
        <v>25.21</v>
      </c>
      <c r="F3144" s="8"/>
    </row>
    <row r="3145" spans="1:6" ht="15.75" hidden="1" thickBot="1" x14ac:dyDescent="0.3">
      <c r="A3145" t="s">
        <v>167</v>
      </c>
      <c r="B3145">
        <v>2085</v>
      </c>
      <c r="C3145" t="s">
        <v>20</v>
      </c>
      <c r="D3145" t="s">
        <v>29</v>
      </c>
      <c r="E3145">
        <v>36.590000000000003</v>
      </c>
      <c r="F3145" s="8"/>
    </row>
    <row r="3146" spans="1:6" ht="15.75" hidden="1" thickBot="1" x14ac:dyDescent="0.3">
      <c r="A3146" t="s">
        <v>167</v>
      </c>
      <c r="B3146">
        <v>2085</v>
      </c>
      <c r="C3146" t="s">
        <v>21</v>
      </c>
      <c r="D3146" t="s">
        <v>29</v>
      </c>
      <c r="E3146">
        <v>50.91</v>
      </c>
      <c r="F3146" s="8"/>
    </row>
    <row r="3147" spans="1:6" ht="15.75" hidden="1" thickBot="1" x14ac:dyDescent="0.3">
      <c r="A3147" t="s">
        <v>167</v>
      </c>
      <c r="B3147">
        <v>2085</v>
      </c>
      <c r="C3147" t="s">
        <v>22</v>
      </c>
      <c r="D3147" t="s">
        <v>29</v>
      </c>
      <c r="E3147">
        <v>62.23</v>
      </c>
      <c r="F3147" s="8"/>
    </row>
    <row r="3148" spans="1:6" ht="15.75" hidden="1" thickBot="1" x14ac:dyDescent="0.3">
      <c r="A3148" t="s">
        <v>167</v>
      </c>
      <c r="B3148">
        <v>2085</v>
      </c>
      <c r="C3148" t="s">
        <v>23</v>
      </c>
      <c r="D3148" t="s">
        <v>29</v>
      </c>
      <c r="E3148">
        <v>67.900000000000006</v>
      </c>
      <c r="F3148" s="8"/>
    </row>
    <row r="3149" spans="1:6" ht="15.75" hidden="1" thickBot="1" x14ac:dyDescent="0.3">
      <c r="A3149" t="s">
        <v>167</v>
      </c>
      <c r="B3149">
        <v>2085</v>
      </c>
      <c r="C3149" t="s">
        <v>24</v>
      </c>
      <c r="D3149" t="s">
        <v>29</v>
      </c>
      <c r="E3149">
        <v>62.46</v>
      </c>
      <c r="F3149" s="8"/>
    </row>
    <row r="3150" spans="1:6" ht="15.75" hidden="1" thickBot="1" x14ac:dyDescent="0.3">
      <c r="A3150" t="s">
        <v>167</v>
      </c>
      <c r="B3150">
        <v>2085</v>
      </c>
      <c r="C3150" t="s">
        <v>25</v>
      </c>
      <c r="D3150" t="s">
        <v>29</v>
      </c>
      <c r="E3150">
        <v>43.4</v>
      </c>
      <c r="F3150" s="8"/>
    </row>
    <row r="3151" spans="1:6" ht="15.75" hidden="1" thickBot="1" x14ac:dyDescent="0.3">
      <c r="A3151" t="s">
        <v>167</v>
      </c>
      <c r="B3151">
        <v>2085</v>
      </c>
      <c r="C3151" t="s">
        <v>26</v>
      </c>
      <c r="D3151" t="s">
        <v>29</v>
      </c>
      <c r="E3151">
        <v>34</v>
      </c>
      <c r="F3151" s="8"/>
    </row>
    <row r="3152" spans="1:6" ht="15.75" hidden="1" thickBot="1" x14ac:dyDescent="0.3">
      <c r="A3152" t="s">
        <v>167</v>
      </c>
      <c r="B3152">
        <v>2085</v>
      </c>
      <c r="C3152" t="s">
        <v>6</v>
      </c>
      <c r="D3152" t="s">
        <v>30</v>
      </c>
      <c r="E3152">
        <v>0</v>
      </c>
      <c r="F3152" s="8"/>
    </row>
    <row r="3153" spans="1:6" ht="15.75" hidden="1" thickBot="1" x14ac:dyDescent="0.3">
      <c r="A3153" t="s">
        <v>167</v>
      </c>
      <c r="B3153">
        <v>2085</v>
      </c>
      <c r="C3153" t="s">
        <v>7</v>
      </c>
      <c r="D3153" t="s">
        <v>30</v>
      </c>
      <c r="E3153">
        <v>0</v>
      </c>
      <c r="F3153" s="8"/>
    </row>
    <row r="3154" spans="1:6" ht="15.75" hidden="1" thickBot="1" x14ac:dyDescent="0.3">
      <c r="A3154" t="s">
        <v>167</v>
      </c>
      <c r="B3154">
        <v>2085</v>
      </c>
      <c r="C3154" t="s">
        <v>8</v>
      </c>
      <c r="D3154" t="s">
        <v>30</v>
      </c>
      <c r="E3154">
        <v>0</v>
      </c>
      <c r="F3154" s="8"/>
    </row>
    <row r="3155" spans="1:6" ht="15.75" hidden="1" thickBot="1" x14ac:dyDescent="0.3">
      <c r="A3155" t="s">
        <v>167</v>
      </c>
      <c r="B3155">
        <v>2085</v>
      </c>
      <c r="C3155" t="s">
        <v>9</v>
      </c>
      <c r="D3155" t="s">
        <v>30</v>
      </c>
      <c r="E3155">
        <v>234.49</v>
      </c>
      <c r="F3155" s="8"/>
    </row>
    <row r="3156" spans="1:6" ht="15.75" hidden="1" thickBot="1" x14ac:dyDescent="0.3">
      <c r="A3156" t="s">
        <v>167</v>
      </c>
      <c r="B3156">
        <v>2085</v>
      </c>
      <c r="C3156" t="s">
        <v>10</v>
      </c>
      <c r="D3156" t="s">
        <v>30</v>
      </c>
      <c r="E3156">
        <v>18.21</v>
      </c>
      <c r="F3156" s="8"/>
    </row>
    <row r="3157" spans="1:6" ht="15.75" hidden="1" thickBot="1" x14ac:dyDescent="0.3">
      <c r="A3157" t="s">
        <v>167</v>
      </c>
      <c r="B3157">
        <v>2085</v>
      </c>
      <c r="C3157" t="s">
        <v>11</v>
      </c>
      <c r="D3157" t="s">
        <v>30</v>
      </c>
      <c r="E3157">
        <v>28.12</v>
      </c>
      <c r="F3157" s="8"/>
    </row>
    <row r="3158" spans="1:6" ht="15.75" hidden="1" thickBot="1" x14ac:dyDescent="0.3">
      <c r="A3158" t="s">
        <v>167</v>
      </c>
      <c r="B3158">
        <v>2085</v>
      </c>
      <c r="C3158" t="s">
        <v>12</v>
      </c>
      <c r="D3158" t="s">
        <v>30</v>
      </c>
      <c r="E3158">
        <v>36.65</v>
      </c>
      <c r="F3158" s="8"/>
    </row>
    <row r="3159" spans="1:6" ht="15.75" hidden="1" thickBot="1" x14ac:dyDescent="0.3">
      <c r="A3159" t="s">
        <v>167</v>
      </c>
      <c r="B3159">
        <v>2085</v>
      </c>
      <c r="C3159" t="s">
        <v>13</v>
      </c>
      <c r="D3159" t="s">
        <v>30</v>
      </c>
      <c r="E3159">
        <v>51.98</v>
      </c>
      <c r="F3159" s="8"/>
    </row>
    <row r="3160" spans="1:6" ht="15.75" hidden="1" thickBot="1" x14ac:dyDescent="0.3">
      <c r="A3160" t="s">
        <v>167</v>
      </c>
      <c r="B3160">
        <v>2085</v>
      </c>
      <c r="C3160" t="s">
        <v>14</v>
      </c>
      <c r="D3160" t="s">
        <v>30</v>
      </c>
      <c r="E3160">
        <v>71.97</v>
      </c>
      <c r="F3160" s="8"/>
    </row>
    <row r="3161" spans="1:6" ht="15.75" hidden="1" thickBot="1" x14ac:dyDescent="0.3">
      <c r="A3161" t="s">
        <v>167</v>
      </c>
      <c r="B3161">
        <v>2085</v>
      </c>
      <c r="C3161" t="s">
        <v>15</v>
      </c>
      <c r="D3161" t="s">
        <v>30</v>
      </c>
      <c r="E3161">
        <v>96.45</v>
      </c>
      <c r="F3161" s="8"/>
    </row>
    <row r="3162" spans="1:6" ht="15.75" hidden="1" thickBot="1" x14ac:dyDescent="0.3">
      <c r="A3162" t="s">
        <v>167</v>
      </c>
      <c r="B3162">
        <v>2085</v>
      </c>
      <c r="C3162" t="s">
        <v>16</v>
      </c>
      <c r="D3162" t="s">
        <v>30</v>
      </c>
      <c r="E3162">
        <v>127.56</v>
      </c>
      <c r="F3162" s="8"/>
    </row>
    <row r="3163" spans="1:6" ht="15.75" hidden="1" thickBot="1" x14ac:dyDescent="0.3">
      <c r="A3163" t="s">
        <v>167</v>
      </c>
      <c r="B3163">
        <v>2085</v>
      </c>
      <c r="C3163" t="s">
        <v>17</v>
      </c>
      <c r="D3163" t="s">
        <v>30</v>
      </c>
      <c r="E3163">
        <v>167.29</v>
      </c>
      <c r="F3163" s="8"/>
    </row>
    <row r="3164" spans="1:6" ht="15.75" hidden="1" thickBot="1" x14ac:dyDescent="0.3">
      <c r="A3164" t="s">
        <v>167</v>
      </c>
      <c r="B3164">
        <v>2085</v>
      </c>
      <c r="C3164" t="s">
        <v>18</v>
      </c>
      <c r="D3164" t="s">
        <v>30</v>
      </c>
      <c r="E3164">
        <v>213.18</v>
      </c>
      <c r="F3164" s="8"/>
    </row>
    <row r="3165" spans="1:6" ht="15.75" hidden="1" thickBot="1" x14ac:dyDescent="0.3">
      <c r="A3165" t="s">
        <v>167</v>
      </c>
      <c r="B3165">
        <v>2085</v>
      </c>
      <c r="C3165" t="s">
        <v>19</v>
      </c>
      <c r="D3165" t="s">
        <v>30</v>
      </c>
      <c r="E3165">
        <v>262.56</v>
      </c>
      <c r="F3165" s="8"/>
    </row>
    <row r="3166" spans="1:6" ht="15.75" hidden="1" thickBot="1" x14ac:dyDescent="0.3">
      <c r="A3166" t="s">
        <v>167</v>
      </c>
      <c r="B3166">
        <v>2085</v>
      </c>
      <c r="C3166" t="s">
        <v>20</v>
      </c>
      <c r="D3166" t="s">
        <v>30</v>
      </c>
      <c r="E3166">
        <v>307.16000000000003</v>
      </c>
      <c r="F3166" s="8"/>
    </row>
    <row r="3167" spans="1:6" ht="15.75" hidden="1" thickBot="1" x14ac:dyDescent="0.3">
      <c r="A3167" t="s">
        <v>167</v>
      </c>
      <c r="B3167">
        <v>2085</v>
      </c>
      <c r="C3167" t="s">
        <v>21</v>
      </c>
      <c r="D3167" t="s">
        <v>30</v>
      </c>
      <c r="E3167">
        <v>348.09</v>
      </c>
      <c r="F3167" s="8"/>
    </row>
    <row r="3168" spans="1:6" ht="15.75" hidden="1" thickBot="1" x14ac:dyDescent="0.3">
      <c r="A3168" t="s">
        <v>167</v>
      </c>
      <c r="B3168">
        <v>2085</v>
      </c>
      <c r="C3168" t="s">
        <v>22</v>
      </c>
      <c r="D3168" t="s">
        <v>30</v>
      </c>
      <c r="E3168">
        <v>350.07</v>
      </c>
      <c r="F3168" s="8"/>
    </row>
    <row r="3169" spans="1:6" ht="15.75" hidden="1" thickBot="1" x14ac:dyDescent="0.3">
      <c r="A3169" t="s">
        <v>167</v>
      </c>
      <c r="B3169">
        <v>2085</v>
      </c>
      <c r="C3169" t="s">
        <v>23</v>
      </c>
      <c r="D3169" t="s">
        <v>30</v>
      </c>
      <c r="E3169">
        <v>317.39</v>
      </c>
      <c r="F3169" s="8"/>
    </row>
    <row r="3170" spans="1:6" ht="15.75" hidden="1" thickBot="1" x14ac:dyDescent="0.3">
      <c r="A3170" t="s">
        <v>167</v>
      </c>
      <c r="B3170">
        <v>2085</v>
      </c>
      <c r="C3170" t="s">
        <v>24</v>
      </c>
      <c r="D3170" t="s">
        <v>30</v>
      </c>
      <c r="E3170">
        <v>244.43</v>
      </c>
      <c r="F3170" s="8"/>
    </row>
    <row r="3171" spans="1:6" ht="15.75" hidden="1" thickBot="1" x14ac:dyDescent="0.3">
      <c r="A3171" t="s">
        <v>167</v>
      </c>
      <c r="B3171">
        <v>2085</v>
      </c>
      <c r="C3171" t="s">
        <v>25</v>
      </c>
      <c r="D3171" t="s">
        <v>30</v>
      </c>
      <c r="E3171">
        <v>142.81</v>
      </c>
      <c r="F3171" s="8"/>
    </row>
    <row r="3172" spans="1:6" ht="15.75" hidden="1" thickBot="1" x14ac:dyDescent="0.3">
      <c r="A3172" t="s">
        <v>167</v>
      </c>
      <c r="B3172">
        <v>2085</v>
      </c>
      <c r="C3172" t="s">
        <v>26</v>
      </c>
      <c r="D3172" t="s">
        <v>30</v>
      </c>
      <c r="E3172">
        <v>88.83</v>
      </c>
      <c r="F3172" s="8"/>
    </row>
    <row r="3173" spans="1:6" ht="15.75" hidden="1" thickBot="1" x14ac:dyDescent="0.3">
      <c r="A3173" t="s">
        <v>167</v>
      </c>
      <c r="B3173">
        <v>2085</v>
      </c>
      <c r="C3173" t="s">
        <v>6</v>
      </c>
      <c r="D3173" t="s">
        <v>31</v>
      </c>
      <c r="E3173">
        <v>0</v>
      </c>
      <c r="F3173" s="8"/>
    </row>
    <row r="3174" spans="1:6" ht="15.75" hidden="1" thickBot="1" x14ac:dyDescent="0.3">
      <c r="A3174" t="s">
        <v>167</v>
      </c>
      <c r="B3174">
        <v>2085</v>
      </c>
      <c r="C3174" t="s">
        <v>7</v>
      </c>
      <c r="D3174" t="s">
        <v>31</v>
      </c>
      <c r="E3174">
        <v>0</v>
      </c>
      <c r="F3174" s="8"/>
    </row>
    <row r="3175" spans="1:6" ht="15.75" hidden="1" thickBot="1" x14ac:dyDescent="0.3">
      <c r="A3175" t="s">
        <v>167</v>
      </c>
      <c r="B3175">
        <v>2085</v>
      </c>
      <c r="C3175" t="s">
        <v>8</v>
      </c>
      <c r="D3175" t="s">
        <v>31</v>
      </c>
      <c r="E3175">
        <v>0</v>
      </c>
      <c r="F3175" s="8"/>
    </row>
    <row r="3176" spans="1:6" ht="15.75" hidden="1" thickBot="1" x14ac:dyDescent="0.3">
      <c r="A3176" t="s">
        <v>167</v>
      </c>
      <c r="B3176">
        <v>2085</v>
      </c>
      <c r="C3176" t="s">
        <v>9</v>
      </c>
      <c r="D3176" t="s">
        <v>31</v>
      </c>
      <c r="E3176">
        <v>744.78</v>
      </c>
      <c r="F3176" s="8"/>
    </row>
    <row r="3177" spans="1:6" ht="15.75" hidden="1" thickBot="1" x14ac:dyDescent="0.3">
      <c r="A3177" t="s">
        <v>167</v>
      </c>
      <c r="B3177">
        <v>2085</v>
      </c>
      <c r="C3177" t="s">
        <v>10</v>
      </c>
      <c r="D3177" t="s">
        <v>31</v>
      </c>
      <c r="E3177">
        <v>63.59</v>
      </c>
      <c r="F3177" s="8"/>
    </row>
    <row r="3178" spans="1:6" ht="15.75" hidden="1" thickBot="1" x14ac:dyDescent="0.3">
      <c r="A3178" t="s">
        <v>167</v>
      </c>
      <c r="B3178">
        <v>2085</v>
      </c>
      <c r="C3178" t="s">
        <v>11</v>
      </c>
      <c r="D3178" t="s">
        <v>31</v>
      </c>
      <c r="E3178">
        <v>7.99</v>
      </c>
      <c r="F3178" s="8"/>
    </row>
    <row r="3179" spans="1:6" ht="15.75" hidden="1" thickBot="1" x14ac:dyDescent="0.3">
      <c r="A3179" t="s">
        <v>167</v>
      </c>
      <c r="B3179">
        <v>2085</v>
      </c>
      <c r="C3179" t="s">
        <v>12</v>
      </c>
      <c r="D3179" t="s">
        <v>31</v>
      </c>
      <c r="E3179">
        <v>14.93</v>
      </c>
      <c r="F3179" s="8"/>
    </row>
    <row r="3180" spans="1:6" ht="15.75" hidden="1" thickBot="1" x14ac:dyDescent="0.3">
      <c r="A3180" t="s">
        <v>167</v>
      </c>
      <c r="B3180">
        <v>2085</v>
      </c>
      <c r="C3180" t="s">
        <v>13</v>
      </c>
      <c r="D3180" t="s">
        <v>31</v>
      </c>
      <c r="E3180">
        <v>21.25</v>
      </c>
      <c r="F3180" s="8"/>
    </row>
    <row r="3181" spans="1:6" ht="15.75" hidden="1" thickBot="1" x14ac:dyDescent="0.3">
      <c r="A3181" t="s">
        <v>167</v>
      </c>
      <c r="B3181">
        <v>2085</v>
      </c>
      <c r="C3181" t="s">
        <v>14</v>
      </c>
      <c r="D3181" t="s">
        <v>31</v>
      </c>
      <c r="E3181">
        <v>29.54</v>
      </c>
      <c r="F3181" s="8"/>
    </row>
    <row r="3182" spans="1:6" ht="15.75" hidden="1" thickBot="1" x14ac:dyDescent="0.3">
      <c r="A3182" t="s">
        <v>167</v>
      </c>
      <c r="B3182">
        <v>2085</v>
      </c>
      <c r="C3182" t="s">
        <v>15</v>
      </c>
      <c r="D3182" t="s">
        <v>31</v>
      </c>
      <c r="E3182">
        <v>39.75</v>
      </c>
      <c r="F3182" s="8"/>
    </row>
    <row r="3183" spans="1:6" ht="15.75" hidden="1" thickBot="1" x14ac:dyDescent="0.3">
      <c r="A3183" t="s">
        <v>167</v>
      </c>
      <c r="B3183">
        <v>2085</v>
      </c>
      <c r="C3183" t="s">
        <v>16</v>
      </c>
      <c r="D3183" t="s">
        <v>31</v>
      </c>
      <c r="E3183">
        <v>52.81</v>
      </c>
      <c r="F3183" s="8"/>
    </row>
    <row r="3184" spans="1:6" ht="15.75" hidden="1" thickBot="1" x14ac:dyDescent="0.3">
      <c r="A3184" t="s">
        <v>167</v>
      </c>
      <c r="B3184">
        <v>2085</v>
      </c>
      <c r="C3184" t="s">
        <v>17</v>
      </c>
      <c r="D3184" t="s">
        <v>31</v>
      </c>
      <c r="E3184">
        <v>69.61</v>
      </c>
      <c r="F3184" s="8"/>
    </row>
    <row r="3185" spans="1:6" ht="15.75" hidden="1" thickBot="1" x14ac:dyDescent="0.3">
      <c r="A3185" t="s">
        <v>167</v>
      </c>
      <c r="B3185">
        <v>2085</v>
      </c>
      <c r="C3185" t="s">
        <v>18</v>
      </c>
      <c r="D3185" t="s">
        <v>31</v>
      </c>
      <c r="E3185">
        <v>89.29</v>
      </c>
      <c r="F3185" s="8"/>
    </row>
    <row r="3186" spans="1:6" ht="15.75" hidden="1" thickBot="1" x14ac:dyDescent="0.3">
      <c r="A3186" t="s">
        <v>167</v>
      </c>
      <c r="B3186">
        <v>2085</v>
      </c>
      <c r="C3186" t="s">
        <v>19</v>
      </c>
      <c r="D3186" t="s">
        <v>31</v>
      </c>
      <c r="E3186">
        <v>110.95</v>
      </c>
      <c r="F3186" s="8"/>
    </row>
    <row r="3187" spans="1:6" ht="15.75" hidden="1" thickBot="1" x14ac:dyDescent="0.3">
      <c r="A3187" t="s">
        <v>167</v>
      </c>
      <c r="B3187">
        <v>2085</v>
      </c>
      <c r="C3187" t="s">
        <v>20</v>
      </c>
      <c r="D3187" t="s">
        <v>31</v>
      </c>
      <c r="E3187">
        <v>131.49</v>
      </c>
      <c r="F3187" s="8"/>
    </row>
    <row r="3188" spans="1:6" ht="15.75" hidden="1" thickBot="1" x14ac:dyDescent="0.3">
      <c r="A3188" t="s">
        <v>167</v>
      </c>
      <c r="B3188">
        <v>2085</v>
      </c>
      <c r="C3188" t="s">
        <v>21</v>
      </c>
      <c r="D3188" t="s">
        <v>31</v>
      </c>
      <c r="E3188">
        <v>151.88</v>
      </c>
      <c r="F3188" s="8"/>
    </row>
    <row r="3189" spans="1:6" ht="15.75" hidden="1" thickBot="1" x14ac:dyDescent="0.3">
      <c r="A3189" t="s">
        <v>167</v>
      </c>
      <c r="B3189">
        <v>2085</v>
      </c>
      <c r="C3189" t="s">
        <v>22</v>
      </c>
      <c r="D3189" t="s">
        <v>31</v>
      </c>
      <c r="E3189">
        <v>156.93</v>
      </c>
      <c r="F3189" s="8"/>
    </row>
    <row r="3190" spans="1:6" ht="15.75" hidden="1" thickBot="1" x14ac:dyDescent="0.3">
      <c r="A3190" t="s">
        <v>167</v>
      </c>
      <c r="B3190">
        <v>2085</v>
      </c>
      <c r="C3190" t="s">
        <v>23</v>
      </c>
      <c r="D3190" t="s">
        <v>31</v>
      </c>
      <c r="E3190">
        <v>147.47</v>
      </c>
      <c r="F3190" s="8"/>
    </row>
    <row r="3191" spans="1:6" ht="15.75" hidden="1" thickBot="1" x14ac:dyDescent="0.3">
      <c r="A3191" t="s">
        <v>167</v>
      </c>
      <c r="B3191">
        <v>2085</v>
      </c>
      <c r="C3191" t="s">
        <v>24</v>
      </c>
      <c r="D3191" t="s">
        <v>31</v>
      </c>
      <c r="E3191">
        <v>118.55</v>
      </c>
      <c r="F3191" s="8"/>
    </row>
    <row r="3192" spans="1:6" ht="15.75" hidden="1" thickBot="1" x14ac:dyDescent="0.3">
      <c r="A3192" t="s">
        <v>167</v>
      </c>
      <c r="B3192">
        <v>2085</v>
      </c>
      <c r="C3192" t="s">
        <v>25</v>
      </c>
      <c r="D3192" t="s">
        <v>31</v>
      </c>
      <c r="E3192">
        <v>72.430000000000007</v>
      </c>
      <c r="F3192" s="8"/>
    </row>
    <row r="3193" spans="1:6" ht="15.75" hidden="1" thickBot="1" x14ac:dyDescent="0.3">
      <c r="A3193" t="s">
        <v>167</v>
      </c>
      <c r="B3193">
        <v>2085</v>
      </c>
      <c r="C3193" t="s">
        <v>26</v>
      </c>
      <c r="D3193" t="s">
        <v>31</v>
      </c>
      <c r="E3193">
        <v>45.53</v>
      </c>
      <c r="F3193" s="8"/>
    </row>
    <row r="3194" spans="1:6" ht="15.75" hidden="1" thickBot="1" x14ac:dyDescent="0.3">
      <c r="A3194" t="s">
        <v>167</v>
      </c>
      <c r="B3194">
        <v>2085</v>
      </c>
      <c r="C3194" t="s">
        <v>6</v>
      </c>
      <c r="D3194" t="s">
        <v>32</v>
      </c>
      <c r="E3194">
        <v>0</v>
      </c>
      <c r="F3194" s="8"/>
    </row>
    <row r="3195" spans="1:6" ht="15.75" hidden="1" thickBot="1" x14ac:dyDescent="0.3">
      <c r="A3195" t="s">
        <v>167</v>
      </c>
      <c r="B3195">
        <v>2085</v>
      </c>
      <c r="C3195" t="s">
        <v>7</v>
      </c>
      <c r="D3195" t="s">
        <v>32</v>
      </c>
      <c r="E3195">
        <v>0</v>
      </c>
      <c r="F3195" s="8"/>
    </row>
    <row r="3196" spans="1:6" ht="15.75" hidden="1" thickBot="1" x14ac:dyDescent="0.3">
      <c r="A3196" t="s">
        <v>167</v>
      </c>
      <c r="B3196">
        <v>2085</v>
      </c>
      <c r="C3196" t="s">
        <v>8</v>
      </c>
      <c r="D3196" t="s">
        <v>32</v>
      </c>
      <c r="E3196">
        <v>0</v>
      </c>
      <c r="F3196" s="8"/>
    </row>
    <row r="3197" spans="1:6" ht="15.75" hidden="1" thickBot="1" x14ac:dyDescent="0.3">
      <c r="A3197" t="s">
        <v>167</v>
      </c>
      <c r="B3197">
        <v>2085</v>
      </c>
      <c r="C3197" t="s">
        <v>9</v>
      </c>
      <c r="D3197" t="s">
        <v>32</v>
      </c>
      <c r="E3197">
        <v>1827.13</v>
      </c>
      <c r="F3197" s="8"/>
    </row>
    <row r="3198" spans="1:6" ht="15.75" hidden="1" thickBot="1" x14ac:dyDescent="0.3">
      <c r="A3198" t="s">
        <v>167</v>
      </c>
      <c r="B3198">
        <v>2085</v>
      </c>
      <c r="C3198" t="s">
        <v>10</v>
      </c>
      <c r="D3198" t="s">
        <v>32</v>
      </c>
      <c r="E3198">
        <v>1460.14</v>
      </c>
      <c r="F3198" s="8"/>
    </row>
    <row r="3199" spans="1:6" ht="15.75" hidden="1" thickBot="1" x14ac:dyDescent="0.3">
      <c r="A3199" t="s">
        <v>167</v>
      </c>
      <c r="B3199">
        <v>2085</v>
      </c>
      <c r="C3199" t="s">
        <v>11</v>
      </c>
      <c r="D3199" t="s">
        <v>32</v>
      </c>
      <c r="E3199">
        <v>1127.28</v>
      </c>
      <c r="F3199" s="8"/>
    </row>
    <row r="3200" spans="1:6" ht="15.75" hidden="1" thickBot="1" x14ac:dyDescent="0.3">
      <c r="A3200" t="s">
        <v>167</v>
      </c>
      <c r="B3200">
        <v>2085</v>
      </c>
      <c r="C3200" t="s">
        <v>12</v>
      </c>
      <c r="D3200" t="s">
        <v>32</v>
      </c>
      <c r="E3200">
        <v>1190.7</v>
      </c>
      <c r="F3200" s="8"/>
    </row>
    <row r="3201" spans="1:6" ht="15.75" hidden="1" thickBot="1" x14ac:dyDescent="0.3">
      <c r="A3201" t="s">
        <v>167</v>
      </c>
      <c r="B3201">
        <v>2085</v>
      </c>
      <c r="C3201" t="s">
        <v>13</v>
      </c>
      <c r="D3201" t="s">
        <v>32</v>
      </c>
      <c r="E3201">
        <v>1288.71</v>
      </c>
      <c r="F3201" s="8"/>
    </row>
    <row r="3202" spans="1:6" ht="15.75" hidden="1" thickBot="1" x14ac:dyDescent="0.3">
      <c r="A3202" t="s">
        <v>167</v>
      </c>
      <c r="B3202">
        <v>2085</v>
      </c>
      <c r="C3202" t="s">
        <v>14</v>
      </c>
      <c r="D3202" t="s">
        <v>32</v>
      </c>
      <c r="E3202">
        <v>1386.56</v>
      </c>
      <c r="F3202" s="8"/>
    </row>
    <row r="3203" spans="1:6" ht="15.75" hidden="1" thickBot="1" x14ac:dyDescent="0.3">
      <c r="A3203" t="s">
        <v>167</v>
      </c>
      <c r="B3203">
        <v>2085</v>
      </c>
      <c r="C3203" t="s">
        <v>15</v>
      </c>
      <c r="D3203" t="s">
        <v>32</v>
      </c>
      <c r="E3203">
        <v>1462.4</v>
      </c>
      <c r="F3203" s="8"/>
    </row>
    <row r="3204" spans="1:6" ht="15.75" hidden="1" thickBot="1" x14ac:dyDescent="0.3">
      <c r="A3204" t="s">
        <v>167</v>
      </c>
      <c r="B3204">
        <v>2085</v>
      </c>
      <c r="C3204" t="s">
        <v>16</v>
      </c>
      <c r="D3204" t="s">
        <v>32</v>
      </c>
      <c r="E3204">
        <v>1533.9</v>
      </c>
      <c r="F3204" s="8"/>
    </row>
    <row r="3205" spans="1:6" ht="15.75" hidden="1" thickBot="1" x14ac:dyDescent="0.3">
      <c r="A3205" t="s">
        <v>167</v>
      </c>
      <c r="B3205">
        <v>2085</v>
      </c>
      <c r="C3205" t="s">
        <v>17</v>
      </c>
      <c r="D3205" t="s">
        <v>32</v>
      </c>
      <c r="E3205">
        <v>1614.13</v>
      </c>
      <c r="F3205" s="8"/>
    </row>
    <row r="3206" spans="1:6" ht="15.75" hidden="1" thickBot="1" x14ac:dyDescent="0.3">
      <c r="A3206" t="s">
        <v>167</v>
      </c>
      <c r="B3206">
        <v>2085</v>
      </c>
      <c r="C3206" t="s">
        <v>18</v>
      </c>
      <c r="D3206" t="s">
        <v>32</v>
      </c>
      <c r="E3206">
        <v>1667.9</v>
      </c>
      <c r="F3206" s="8"/>
    </row>
    <row r="3207" spans="1:6" ht="15.75" hidden="1" thickBot="1" x14ac:dyDescent="0.3">
      <c r="A3207" t="s">
        <v>167</v>
      </c>
      <c r="B3207">
        <v>2085</v>
      </c>
      <c r="C3207" t="s">
        <v>19</v>
      </c>
      <c r="D3207" t="s">
        <v>32</v>
      </c>
      <c r="E3207">
        <v>1682.03</v>
      </c>
      <c r="F3207" s="8"/>
    </row>
    <row r="3208" spans="1:6" ht="15.75" hidden="1" thickBot="1" x14ac:dyDescent="0.3">
      <c r="A3208" t="s">
        <v>167</v>
      </c>
      <c r="B3208">
        <v>2085</v>
      </c>
      <c r="C3208" t="s">
        <v>20</v>
      </c>
      <c r="D3208" t="s">
        <v>32</v>
      </c>
      <c r="E3208">
        <v>1630.48</v>
      </c>
      <c r="F3208" s="8"/>
    </row>
    <row r="3209" spans="1:6" ht="15.75" hidden="1" thickBot="1" x14ac:dyDescent="0.3">
      <c r="A3209" t="s">
        <v>167</v>
      </c>
      <c r="B3209">
        <v>2085</v>
      </c>
      <c r="C3209" t="s">
        <v>21</v>
      </c>
      <c r="D3209" t="s">
        <v>32</v>
      </c>
      <c r="E3209">
        <v>1554.39</v>
      </c>
      <c r="F3209" s="8"/>
    </row>
    <row r="3210" spans="1:6" ht="15.75" hidden="1" thickBot="1" x14ac:dyDescent="0.3">
      <c r="A3210" t="s">
        <v>167</v>
      </c>
      <c r="B3210">
        <v>2085</v>
      </c>
      <c r="C3210" t="s">
        <v>22</v>
      </c>
      <c r="D3210" t="s">
        <v>32</v>
      </c>
      <c r="E3210">
        <v>1338.63</v>
      </c>
      <c r="F3210" s="8"/>
    </row>
    <row r="3211" spans="1:6" ht="15.75" hidden="1" thickBot="1" x14ac:dyDescent="0.3">
      <c r="A3211" t="s">
        <v>167</v>
      </c>
      <c r="B3211">
        <v>2085</v>
      </c>
      <c r="C3211" t="s">
        <v>23</v>
      </c>
      <c r="D3211" t="s">
        <v>32</v>
      </c>
      <c r="E3211">
        <v>1059.3599999999999</v>
      </c>
      <c r="F3211" s="8"/>
    </row>
    <row r="3212" spans="1:6" ht="15.75" hidden="1" thickBot="1" x14ac:dyDescent="0.3">
      <c r="A3212" t="s">
        <v>167</v>
      </c>
      <c r="B3212">
        <v>2085</v>
      </c>
      <c r="C3212" t="s">
        <v>24</v>
      </c>
      <c r="D3212" t="s">
        <v>32</v>
      </c>
      <c r="E3212">
        <v>723.61</v>
      </c>
      <c r="F3212" s="8"/>
    </row>
    <row r="3213" spans="1:6" ht="15.75" hidden="1" thickBot="1" x14ac:dyDescent="0.3">
      <c r="A3213" t="s">
        <v>167</v>
      </c>
      <c r="B3213">
        <v>2085</v>
      </c>
      <c r="C3213" t="s">
        <v>25</v>
      </c>
      <c r="D3213" t="s">
        <v>32</v>
      </c>
      <c r="E3213">
        <v>377.6</v>
      </c>
      <c r="F3213" s="8"/>
    </row>
    <row r="3214" spans="1:6" ht="15.75" hidden="1" thickBot="1" x14ac:dyDescent="0.3">
      <c r="A3214" t="s">
        <v>167</v>
      </c>
      <c r="B3214">
        <v>2085</v>
      </c>
      <c r="C3214" t="s">
        <v>26</v>
      </c>
      <c r="D3214" t="s">
        <v>32</v>
      </c>
      <c r="E3214">
        <v>194.92</v>
      </c>
      <c r="F3214" s="8"/>
    </row>
    <row r="3215" spans="1:6" ht="15.75" hidden="1" thickBot="1" x14ac:dyDescent="0.3">
      <c r="A3215" t="s">
        <v>167</v>
      </c>
      <c r="B3215">
        <v>2085</v>
      </c>
      <c r="C3215" t="s">
        <v>6</v>
      </c>
      <c r="D3215" t="s">
        <v>33</v>
      </c>
      <c r="E3215">
        <v>0</v>
      </c>
      <c r="F3215" s="8"/>
    </row>
    <row r="3216" spans="1:6" ht="15.75" hidden="1" thickBot="1" x14ac:dyDescent="0.3">
      <c r="A3216" t="s">
        <v>167</v>
      </c>
      <c r="B3216">
        <v>2085</v>
      </c>
      <c r="C3216" t="s">
        <v>7</v>
      </c>
      <c r="D3216" t="s">
        <v>33</v>
      </c>
      <c r="E3216">
        <v>0</v>
      </c>
      <c r="F3216" s="8"/>
    </row>
    <row r="3217" spans="1:6" ht="15.75" hidden="1" thickBot="1" x14ac:dyDescent="0.3">
      <c r="A3217" t="s">
        <v>167</v>
      </c>
      <c r="B3217">
        <v>2085</v>
      </c>
      <c r="C3217" t="s">
        <v>8</v>
      </c>
      <c r="D3217" t="s">
        <v>33</v>
      </c>
      <c r="E3217">
        <v>0</v>
      </c>
      <c r="F3217" s="8"/>
    </row>
    <row r="3218" spans="1:6" ht="15.75" hidden="1" thickBot="1" x14ac:dyDescent="0.3">
      <c r="A3218" t="s">
        <v>167</v>
      </c>
      <c r="B3218">
        <v>2085</v>
      </c>
      <c r="C3218" t="s">
        <v>9</v>
      </c>
      <c r="D3218" t="s">
        <v>33</v>
      </c>
      <c r="E3218">
        <v>268.8</v>
      </c>
      <c r="F3218" s="8"/>
    </row>
    <row r="3219" spans="1:6" ht="15.75" hidden="1" thickBot="1" x14ac:dyDescent="0.3">
      <c r="A3219" t="s">
        <v>167</v>
      </c>
      <c r="B3219">
        <v>2085</v>
      </c>
      <c r="C3219" t="s">
        <v>10</v>
      </c>
      <c r="D3219" t="s">
        <v>33</v>
      </c>
      <c r="E3219">
        <v>1665.33</v>
      </c>
      <c r="F3219" s="8"/>
    </row>
    <row r="3220" spans="1:6" ht="15.75" hidden="1" thickBot="1" x14ac:dyDescent="0.3">
      <c r="A3220" t="s">
        <v>167</v>
      </c>
      <c r="B3220">
        <v>2085</v>
      </c>
      <c r="C3220" t="s">
        <v>11</v>
      </c>
      <c r="D3220" t="s">
        <v>33</v>
      </c>
      <c r="E3220">
        <v>2211.08</v>
      </c>
      <c r="F3220" s="8"/>
    </row>
    <row r="3221" spans="1:6" ht="15.75" hidden="1" thickBot="1" x14ac:dyDescent="0.3">
      <c r="A3221" t="s">
        <v>167</v>
      </c>
      <c r="B3221">
        <v>2085</v>
      </c>
      <c r="C3221" t="s">
        <v>12</v>
      </c>
      <c r="D3221" t="s">
        <v>33</v>
      </c>
      <c r="E3221">
        <v>2224.67</v>
      </c>
      <c r="F3221" s="8"/>
    </row>
    <row r="3222" spans="1:6" ht="15.75" hidden="1" thickBot="1" x14ac:dyDescent="0.3">
      <c r="A3222" t="s">
        <v>167</v>
      </c>
      <c r="B3222">
        <v>2085</v>
      </c>
      <c r="C3222" t="s">
        <v>13</v>
      </c>
      <c r="D3222" t="s">
        <v>33</v>
      </c>
      <c r="E3222">
        <v>2234.88</v>
      </c>
      <c r="F3222" s="8"/>
    </row>
    <row r="3223" spans="1:6" ht="15.75" hidden="1" thickBot="1" x14ac:dyDescent="0.3">
      <c r="A3223" t="s">
        <v>167</v>
      </c>
      <c r="B3223">
        <v>2085</v>
      </c>
      <c r="C3223" t="s">
        <v>14</v>
      </c>
      <c r="D3223" t="s">
        <v>33</v>
      </c>
      <c r="E3223">
        <v>2227.5500000000002</v>
      </c>
      <c r="F3223" s="8"/>
    </row>
    <row r="3224" spans="1:6" ht="15.75" hidden="1" thickBot="1" x14ac:dyDescent="0.3">
      <c r="A3224" t="s">
        <v>167</v>
      </c>
      <c r="B3224">
        <v>2085</v>
      </c>
      <c r="C3224" t="s">
        <v>15</v>
      </c>
      <c r="D3224" t="s">
        <v>33</v>
      </c>
      <c r="E3224">
        <v>2173.52</v>
      </c>
      <c r="F3224" s="8"/>
    </row>
    <row r="3225" spans="1:6" ht="15.75" hidden="1" thickBot="1" x14ac:dyDescent="0.3">
      <c r="A3225" t="s">
        <v>167</v>
      </c>
      <c r="B3225">
        <v>2085</v>
      </c>
      <c r="C3225" t="s">
        <v>16</v>
      </c>
      <c r="D3225" t="s">
        <v>33</v>
      </c>
      <c r="E3225">
        <v>2107.9</v>
      </c>
      <c r="F3225" s="8"/>
    </row>
    <row r="3226" spans="1:6" ht="15.75" hidden="1" thickBot="1" x14ac:dyDescent="0.3">
      <c r="A3226" t="s">
        <v>167</v>
      </c>
      <c r="B3226">
        <v>2085</v>
      </c>
      <c r="C3226" t="s">
        <v>17</v>
      </c>
      <c r="D3226" t="s">
        <v>33</v>
      </c>
      <c r="E3226">
        <v>2051.5500000000002</v>
      </c>
      <c r="F3226" s="8"/>
    </row>
    <row r="3227" spans="1:6" ht="15.75" hidden="1" thickBot="1" x14ac:dyDescent="0.3">
      <c r="A3227" t="s">
        <v>167</v>
      </c>
      <c r="B3227">
        <v>2085</v>
      </c>
      <c r="C3227" t="s">
        <v>18</v>
      </c>
      <c r="D3227" t="s">
        <v>33</v>
      </c>
      <c r="E3227">
        <v>1963.76</v>
      </c>
      <c r="F3227" s="8"/>
    </row>
    <row r="3228" spans="1:6" ht="15.75" hidden="1" thickBot="1" x14ac:dyDescent="0.3">
      <c r="A3228" t="s">
        <v>167</v>
      </c>
      <c r="B3228">
        <v>2085</v>
      </c>
      <c r="C3228" t="s">
        <v>19</v>
      </c>
      <c r="D3228" t="s">
        <v>33</v>
      </c>
      <c r="E3228">
        <v>1840.87</v>
      </c>
      <c r="F3228" s="8"/>
    </row>
    <row r="3229" spans="1:6" ht="15.75" hidden="1" thickBot="1" x14ac:dyDescent="0.3">
      <c r="A3229" t="s">
        <v>167</v>
      </c>
      <c r="B3229">
        <v>2085</v>
      </c>
      <c r="C3229" t="s">
        <v>20</v>
      </c>
      <c r="D3229" t="s">
        <v>33</v>
      </c>
      <c r="E3229">
        <v>1668.6</v>
      </c>
      <c r="F3229" s="8"/>
    </row>
    <row r="3230" spans="1:6" ht="15.75" hidden="1" thickBot="1" x14ac:dyDescent="0.3">
      <c r="A3230" t="s">
        <v>167</v>
      </c>
      <c r="B3230">
        <v>2085</v>
      </c>
      <c r="C3230" t="s">
        <v>21</v>
      </c>
      <c r="D3230" t="s">
        <v>33</v>
      </c>
      <c r="E3230">
        <v>1498.45</v>
      </c>
      <c r="F3230" s="8"/>
    </row>
    <row r="3231" spans="1:6" ht="15.75" hidden="1" thickBot="1" x14ac:dyDescent="0.3">
      <c r="A3231" t="s">
        <v>167</v>
      </c>
      <c r="B3231">
        <v>2085</v>
      </c>
      <c r="C3231" t="s">
        <v>22</v>
      </c>
      <c r="D3231" t="s">
        <v>33</v>
      </c>
      <c r="E3231">
        <v>1227.5899999999999</v>
      </c>
      <c r="F3231" s="8"/>
    </row>
    <row r="3232" spans="1:6" ht="15.75" hidden="1" thickBot="1" x14ac:dyDescent="0.3">
      <c r="A3232" t="s">
        <v>167</v>
      </c>
      <c r="B3232">
        <v>2085</v>
      </c>
      <c r="C3232" t="s">
        <v>23</v>
      </c>
      <c r="D3232" t="s">
        <v>33</v>
      </c>
      <c r="E3232">
        <v>935.53</v>
      </c>
      <c r="F3232" s="8"/>
    </row>
    <row r="3233" spans="1:37" ht="15.75" hidden="1" thickBot="1" x14ac:dyDescent="0.3">
      <c r="A3233" t="s">
        <v>167</v>
      </c>
      <c r="B3233">
        <v>2085</v>
      </c>
      <c r="C3233" t="s">
        <v>24</v>
      </c>
      <c r="D3233" t="s">
        <v>33</v>
      </c>
      <c r="E3233">
        <v>623.41</v>
      </c>
      <c r="F3233" s="8"/>
    </row>
    <row r="3234" spans="1:37" ht="15.75" hidden="1" thickBot="1" x14ac:dyDescent="0.3">
      <c r="A3234" t="s">
        <v>167</v>
      </c>
      <c r="B3234">
        <v>2085</v>
      </c>
      <c r="C3234" t="s">
        <v>25</v>
      </c>
      <c r="D3234" t="s">
        <v>33</v>
      </c>
      <c r="E3234">
        <v>320.88</v>
      </c>
      <c r="F3234" s="8"/>
    </row>
    <row r="3235" spans="1:37" ht="15.75" hidden="1" thickBot="1" x14ac:dyDescent="0.3">
      <c r="A3235" t="s">
        <v>167</v>
      </c>
      <c r="B3235">
        <v>2085</v>
      </c>
      <c r="C3235" t="s">
        <v>26</v>
      </c>
      <c r="D3235" t="s">
        <v>33</v>
      </c>
      <c r="E3235">
        <v>164.29</v>
      </c>
      <c r="F3235" s="12"/>
    </row>
    <row r="3236" spans="1:37" ht="15.75" thickBot="1" x14ac:dyDescent="0.3">
      <c r="A3236" t="s">
        <v>167</v>
      </c>
      <c r="B3236">
        <v>2090</v>
      </c>
      <c r="C3236" t="s">
        <v>6</v>
      </c>
      <c r="D3236" t="s">
        <v>27</v>
      </c>
      <c r="E3236">
        <v>2531.8000000000002</v>
      </c>
      <c r="F3236" s="4">
        <f t="shared" ref="F3236" si="767">E3236+E3237+E3238+E3260+E3281+E3302+E3323+E3344+E3365</f>
        <v>10874.83</v>
      </c>
      <c r="G3236" s="17">
        <f t="shared" ref="G3236:G3242" si="768">F3236/1000</f>
        <v>10.874829999999999</v>
      </c>
      <c r="H3236" s="18" t="s">
        <v>153</v>
      </c>
      <c r="I3236" s="17">
        <f t="shared" ref="I3236" si="769">E3236+E3237+E3238</f>
        <v>7937.6200000000008</v>
      </c>
      <c r="J3236" s="19">
        <f t="shared" ref="J3236:J3242" si="770">I3236/1000</f>
        <v>7.9376200000000008</v>
      </c>
      <c r="K3236" s="18" t="s">
        <v>133</v>
      </c>
      <c r="M3236" s="17">
        <f t="shared" ref="M3236" si="771">G3236</f>
        <v>10.874829999999999</v>
      </c>
      <c r="N3236" s="19">
        <f t="shared" ref="N3236" si="772">J3251+J3252+J3253</f>
        <v>0.19378000000000001</v>
      </c>
      <c r="O3236" s="19">
        <f t="shared" ref="O3236" si="773">J3254+J3255</f>
        <v>12.909759999999999</v>
      </c>
      <c r="P3236" s="19">
        <f t="shared" ref="P3236" si="774">J3256</f>
        <v>39.840320000000006</v>
      </c>
      <c r="Q3236" s="18">
        <f t="shared" ref="Q3236" si="775">O3236/N3236</f>
        <v>66.620703891010407</v>
      </c>
      <c r="R3236" s="5">
        <f t="shared" ref="R3236" si="776">J3236</f>
        <v>7.9376200000000008</v>
      </c>
      <c r="S3236" s="6">
        <f>J3237+J3238+J3239+J3244+J3245+J3246</f>
        <v>4.8845400000000012</v>
      </c>
      <c r="T3236" s="6">
        <f>J3240+J3241+J3247+J3248</f>
        <v>50.996530000000007</v>
      </c>
      <c r="U3236" s="6"/>
      <c r="V3236" s="7">
        <f t="shared" ref="V3236" si="777">T3236/S3236</f>
        <v>10.440395615554381</v>
      </c>
      <c r="W3236" s="5">
        <f>J3236</f>
        <v>7.9376200000000008</v>
      </c>
      <c r="X3236" s="6">
        <f>J3237+J3238+J3239</f>
        <v>1.8508800000000003</v>
      </c>
      <c r="Y3236" s="6">
        <f>J3240+J3241</f>
        <v>32.946150000000003</v>
      </c>
      <c r="Z3236" s="6">
        <f>J3242</f>
        <v>21.084039999999998</v>
      </c>
      <c r="AA3236" s="7">
        <f>Y3236/X3236</f>
        <v>17.800262577800829</v>
      </c>
      <c r="AB3236" s="5">
        <f>G3236</f>
        <v>10.874829999999999</v>
      </c>
      <c r="AC3236" s="6">
        <f>G3237+G3238+G3239</f>
        <v>0.95333000000000001</v>
      </c>
      <c r="AD3236" s="6">
        <f>G3240+G3241</f>
        <v>30.906489999999998</v>
      </c>
      <c r="AE3236" s="6">
        <f>G3242</f>
        <v>21.084039999999998</v>
      </c>
      <c r="AF3236" s="7">
        <f>AD3236/AC3236</f>
        <v>32.419508459819788</v>
      </c>
      <c r="AG3236" s="5">
        <f>G3236</f>
        <v>10.874829999999999</v>
      </c>
      <c r="AH3236" s="6">
        <f>G3237+G3238+G3239+G3240</f>
        <v>12.889039999999996</v>
      </c>
      <c r="AI3236" s="6">
        <f>+G3241</f>
        <v>18.970780000000001</v>
      </c>
      <c r="AJ3236" s="6">
        <f>G3242</f>
        <v>21.084039999999998</v>
      </c>
      <c r="AK3236" s="7">
        <f>AI3236/AH3236</f>
        <v>1.4718536058542768</v>
      </c>
    </row>
    <row r="3237" spans="1:37" ht="15.75" hidden="1" thickBot="1" x14ac:dyDescent="0.3">
      <c r="A3237" t="s">
        <v>167</v>
      </c>
      <c r="B3237">
        <v>2090</v>
      </c>
      <c r="C3237" t="s">
        <v>7</v>
      </c>
      <c r="D3237" t="s">
        <v>27</v>
      </c>
      <c r="E3237">
        <v>2626.09</v>
      </c>
      <c r="F3237" s="8">
        <f t="shared" ref="F3237" si="778">E3261+E3262+E3263+E3264+E3265+E3266+E3267+E3268+E3269+E3282+E3283+E3284+E3285+E3286+E3287+E3288+E3289+E3290</f>
        <v>50.64</v>
      </c>
      <c r="G3237" s="5">
        <f t="shared" si="768"/>
        <v>5.0639999999999998E-2</v>
      </c>
      <c r="H3237" s="7" t="s">
        <v>43</v>
      </c>
      <c r="I3237" s="5">
        <f t="shared" ref="I3237" si="779">E3260+E3261+E3262+E3263+E3264+E3265+E3266+E3267+E3268+E3269+E3281+E3282+E3283+E3284+E3285+E3286+E3287+E3288+E3289+E3290</f>
        <v>54.76</v>
      </c>
      <c r="J3237" s="6">
        <f t="shared" si="770"/>
        <v>5.4759999999999996E-2</v>
      </c>
      <c r="K3237" s="7" t="s">
        <v>43</v>
      </c>
      <c r="M3237" s="5"/>
      <c r="N3237" s="6"/>
      <c r="O3237" s="6"/>
      <c r="P3237" s="6"/>
      <c r="Q3237" s="7"/>
      <c r="R3237" s="5"/>
      <c r="S3237" s="6"/>
      <c r="T3237" s="6"/>
      <c r="U3237" s="6"/>
      <c r="V3237" s="6"/>
      <c r="W3237" s="5"/>
      <c r="X3237" s="6"/>
      <c r="Y3237" s="6"/>
      <c r="Z3237" s="6"/>
      <c r="AA3237" s="6"/>
      <c r="AB3237" s="5"/>
      <c r="AC3237" s="6"/>
      <c r="AD3237" s="6"/>
      <c r="AE3237" s="6"/>
      <c r="AF3237" s="6"/>
      <c r="AG3237" s="5"/>
      <c r="AH3237" s="6"/>
      <c r="AI3237" s="6"/>
      <c r="AJ3237" s="6"/>
      <c r="AK3237" s="7"/>
    </row>
    <row r="3238" spans="1:37" ht="15.75" hidden="1" thickBot="1" x14ac:dyDescent="0.3">
      <c r="A3238" t="s">
        <v>167</v>
      </c>
      <c r="B3238">
        <v>2090</v>
      </c>
      <c r="C3238" t="s">
        <v>8</v>
      </c>
      <c r="D3238" t="s">
        <v>27</v>
      </c>
      <c r="E3238">
        <v>2779.73</v>
      </c>
      <c r="F3238" s="8">
        <f t="shared" ref="F3238" si="780">E3303+E3304+E3305+E3306+E3307+E3308+E3309+E3310+E3311</f>
        <v>604.16999999999996</v>
      </c>
      <c r="G3238" s="5">
        <f t="shared" si="768"/>
        <v>0.60416999999999998</v>
      </c>
      <c r="H3238" s="7" t="s">
        <v>30</v>
      </c>
      <c r="I3238" s="5">
        <f t="shared" ref="I3238" si="781">E3302+E3303+E3304+E3305+E3306+E3307+E3308+E3309+E3310+E3311</f>
        <v>814.88</v>
      </c>
      <c r="J3238" s="6">
        <f t="shared" si="770"/>
        <v>0.81488000000000005</v>
      </c>
      <c r="K3238" s="7" t="s">
        <v>30</v>
      </c>
      <c r="M3238" s="5"/>
      <c r="N3238" s="6"/>
      <c r="O3238" s="6"/>
      <c r="P3238" s="6"/>
      <c r="Q3238" s="7"/>
      <c r="R3238" s="5"/>
      <c r="S3238" s="6"/>
      <c r="T3238" s="6"/>
      <c r="U3238" s="6"/>
      <c r="V3238" s="6"/>
      <c r="W3238" s="5"/>
      <c r="X3238" s="6"/>
      <c r="Y3238" s="6"/>
      <c r="Z3238" s="6"/>
      <c r="AA3238" s="6"/>
      <c r="AB3238" s="5"/>
      <c r="AC3238" s="6"/>
      <c r="AD3238" s="6"/>
      <c r="AE3238" s="6"/>
      <c r="AF3238" s="6"/>
      <c r="AG3238" s="5"/>
      <c r="AH3238" s="6"/>
      <c r="AI3238" s="6"/>
      <c r="AJ3238" s="6"/>
      <c r="AK3238" s="7"/>
    </row>
    <row r="3239" spans="1:37" ht="15.75" hidden="1" thickBot="1" x14ac:dyDescent="0.3">
      <c r="A3239" t="s">
        <v>167</v>
      </c>
      <c r="B3239">
        <v>2090</v>
      </c>
      <c r="C3239" t="s">
        <v>9</v>
      </c>
      <c r="D3239" t="s">
        <v>27</v>
      </c>
      <c r="E3239">
        <v>0</v>
      </c>
      <c r="F3239" s="8">
        <f t="shared" ref="F3239" si="782">E3324+E3325+E3326+E3327+E3328+E3329+E3330+E3331+E3332</f>
        <v>298.52</v>
      </c>
      <c r="G3239" s="5">
        <f t="shared" si="768"/>
        <v>0.29852000000000001</v>
      </c>
      <c r="H3239" s="7" t="s">
        <v>44</v>
      </c>
      <c r="I3239" s="5">
        <f t="shared" ref="I3239" si="783">E3323+E3324+E3325+E3326+E3327+E3328+E3329+E3330+E3331+E3332</f>
        <v>981.24000000000024</v>
      </c>
      <c r="J3239" s="6">
        <f t="shared" si="770"/>
        <v>0.98124000000000022</v>
      </c>
      <c r="K3239" s="7" t="s">
        <v>44</v>
      </c>
      <c r="M3239" s="5"/>
      <c r="N3239" s="6"/>
      <c r="O3239" s="6"/>
      <c r="P3239" s="6"/>
      <c r="Q3239" s="7"/>
      <c r="R3239" s="5"/>
      <c r="S3239" s="6"/>
      <c r="T3239" s="6"/>
      <c r="U3239" s="6"/>
      <c r="V3239" s="6"/>
      <c r="W3239" s="5"/>
      <c r="X3239" s="6"/>
      <c r="Y3239" s="6"/>
      <c r="Z3239" s="6"/>
      <c r="AA3239" s="6"/>
      <c r="AB3239" s="5"/>
      <c r="AC3239" s="6"/>
      <c r="AD3239" s="6"/>
      <c r="AE3239" s="6"/>
      <c r="AF3239" s="6"/>
      <c r="AG3239" s="5"/>
      <c r="AH3239" s="6"/>
      <c r="AI3239" s="6"/>
      <c r="AJ3239" s="6"/>
      <c r="AK3239" s="7"/>
    </row>
    <row r="3240" spans="1:37" ht="15.75" hidden="1" thickBot="1" x14ac:dyDescent="0.3">
      <c r="A3240" t="s">
        <v>167</v>
      </c>
      <c r="B3240">
        <v>2090</v>
      </c>
      <c r="C3240" t="s">
        <v>10</v>
      </c>
      <c r="D3240" t="s">
        <v>27</v>
      </c>
      <c r="E3240">
        <v>0</v>
      </c>
      <c r="F3240" s="8">
        <f t="shared" ref="F3240" si="784">+E3345+E3346+E3347+E3348+E3349+E3350+E3351+E3352+E3353</f>
        <v>11935.709999999997</v>
      </c>
      <c r="G3240" s="5">
        <f t="shared" si="768"/>
        <v>11.935709999999997</v>
      </c>
      <c r="H3240" s="7" t="s">
        <v>45</v>
      </c>
      <c r="I3240" s="5">
        <f t="shared" ref="I3240" si="785">E3344+E3345+E3346+E3347+E3348+E3349+E3350+E3351+E3352+E3353</f>
        <v>13713.81</v>
      </c>
      <c r="J3240" s="6">
        <f t="shared" si="770"/>
        <v>13.713809999999999</v>
      </c>
      <c r="K3240" s="7" t="s">
        <v>45</v>
      </c>
      <c r="M3240" s="5"/>
      <c r="N3240" s="6"/>
      <c r="O3240" s="6"/>
      <c r="P3240" s="6"/>
      <c r="Q3240" s="7"/>
      <c r="R3240" s="5"/>
      <c r="S3240" s="6"/>
      <c r="T3240" s="6"/>
      <c r="U3240" s="6"/>
      <c r="V3240" s="6"/>
      <c r="W3240" s="5"/>
      <c r="X3240" s="6"/>
      <c r="Y3240" s="6"/>
      <c r="Z3240" s="6"/>
      <c r="AA3240" s="6"/>
      <c r="AB3240" s="5"/>
      <c r="AC3240" s="6"/>
      <c r="AD3240" s="6"/>
      <c r="AE3240" s="6"/>
      <c r="AF3240" s="6"/>
      <c r="AG3240" s="5"/>
      <c r="AH3240" s="6"/>
      <c r="AI3240" s="6"/>
      <c r="AJ3240" s="6"/>
      <c r="AK3240" s="7"/>
    </row>
    <row r="3241" spans="1:37" ht="15.75" hidden="1" thickBot="1" x14ac:dyDescent="0.3">
      <c r="A3241" t="s">
        <v>167</v>
      </c>
      <c r="B3241">
        <v>2090</v>
      </c>
      <c r="C3241" t="s">
        <v>11</v>
      </c>
      <c r="D3241" t="s">
        <v>27</v>
      </c>
      <c r="E3241">
        <v>0</v>
      </c>
      <c r="F3241" s="8">
        <f t="shared" ref="F3241" si="786">E3366+E3367+E3368+E3369+E3370+E3371+E3372+E3373+E3374</f>
        <v>18970.780000000002</v>
      </c>
      <c r="G3241" s="5">
        <f t="shared" si="768"/>
        <v>18.970780000000001</v>
      </c>
      <c r="H3241" s="7" t="s">
        <v>46</v>
      </c>
      <c r="I3241" s="5">
        <f t="shared" ref="I3241" si="787">E3365+E3366+E3367+E3368+E3369+E3370+E3371+E3372+E3373+E3374</f>
        <v>19232.340000000004</v>
      </c>
      <c r="J3241" s="6">
        <f t="shared" si="770"/>
        <v>19.232340000000004</v>
      </c>
      <c r="K3241" s="7" t="s">
        <v>46</v>
      </c>
      <c r="M3241" s="5"/>
      <c r="N3241" s="6"/>
      <c r="O3241" s="6"/>
      <c r="P3241" s="6"/>
      <c r="Q3241" s="7"/>
      <c r="R3241" s="5"/>
      <c r="S3241" s="6"/>
      <c r="T3241" s="6"/>
      <c r="U3241" s="6"/>
      <c r="V3241" s="6"/>
      <c r="W3241" s="5"/>
      <c r="X3241" s="6"/>
      <c r="Y3241" s="6"/>
      <c r="Z3241" s="6"/>
      <c r="AA3241" s="6"/>
      <c r="AB3241" s="5"/>
      <c r="AC3241" s="6"/>
      <c r="AD3241" s="6"/>
      <c r="AE3241" s="6"/>
      <c r="AF3241" s="6"/>
      <c r="AG3241" s="5"/>
      <c r="AH3241" s="6"/>
      <c r="AI3241" s="6"/>
      <c r="AJ3241" s="6"/>
      <c r="AK3241" s="7"/>
    </row>
    <row r="3242" spans="1:37" ht="15.75" hidden="1" thickBot="1" x14ac:dyDescent="0.3">
      <c r="A3242" t="s">
        <v>167</v>
      </c>
      <c r="B3242">
        <v>2090</v>
      </c>
      <c r="C3242" t="s">
        <v>12</v>
      </c>
      <c r="D3242" t="s">
        <v>27</v>
      </c>
      <c r="E3242">
        <v>0</v>
      </c>
      <c r="F3242" s="8">
        <f t="shared" ref="F3242" si="788">E3270+E3271+E3272+E3273+E3274+E3275+E3276+E3277+E3291+E3292+E3293+E3294+E3295+E3296+E3297+E3298+E3312+E3313+E3314+E3315+E3316+E3317+E3318+E3319+E3333+E3334+E3335+E3336+E3337+E3338+E3339+E3340+E3354+E3355+E3356+E3357+E3358+E3359+E3360+E3361+E3375+E3376+E3377+E3378+E3379+E3380+E3381+E3382</f>
        <v>21084.039999999997</v>
      </c>
      <c r="G3242" s="9">
        <f t="shared" si="768"/>
        <v>21.084039999999998</v>
      </c>
      <c r="H3242" s="11" t="s">
        <v>154</v>
      </c>
      <c r="I3242" s="9">
        <f t="shared" ref="I3242" si="789">E3270+E3271+E3272+E3273+E3274+E3275+E3276+E3277+E3291+E3292+E3293+E3294+E3295+E3296+E3297+E3298+E3312+E3313+E3314+E3315+E3316+E3317+E3318+E3319+E3333+E3334+E3335+E3336+E3337+E3338+E3339+E3340+E3354+E3355+E3356+E3357+E3358+E3359+E3360+E3361+E3375+E3376+E3377+E3378+E3379+E3380+E3381+E3382</f>
        <v>21084.039999999997</v>
      </c>
      <c r="J3242" s="10">
        <f t="shared" si="770"/>
        <v>21.084039999999998</v>
      </c>
      <c r="K3242" s="11" t="s">
        <v>154</v>
      </c>
      <c r="M3242" s="9"/>
      <c r="N3242" s="10"/>
      <c r="O3242" s="10"/>
      <c r="P3242" s="10"/>
      <c r="Q3242" s="11"/>
      <c r="R3242" s="9"/>
      <c r="S3242" s="10"/>
      <c r="T3242" s="10"/>
      <c r="U3242" s="10"/>
      <c r="V3242" s="10"/>
      <c r="W3242" s="9"/>
      <c r="X3242" s="10"/>
      <c r="Y3242" s="10"/>
      <c r="Z3242" s="10"/>
      <c r="AA3242" s="10"/>
      <c r="AB3242" s="9"/>
      <c r="AC3242" s="10"/>
      <c r="AD3242" s="10"/>
      <c r="AE3242" s="10"/>
      <c r="AF3242" s="10"/>
      <c r="AG3242" s="9"/>
      <c r="AH3242" s="10"/>
      <c r="AI3242" s="10"/>
      <c r="AJ3242" s="10"/>
      <c r="AK3242" s="11"/>
    </row>
    <row r="3243" spans="1:37" ht="15.75" hidden="1" thickBot="1" x14ac:dyDescent="0.3">
      <c r="A3243" t="s">
        <v>167</v>
      </c>
      <c r="B3243">
        <v>2090</v>
      </c>
      <c r="C3243" t="s">
        <v>13</v>
      </c>
      <c r="D3243" t="s">
        <v>27</v>
      </c>
      <c r="E3243">
        <v>0</v>
      </c>
      <c r="F3243" s="8"/>
    </row>
    <row r="3244" spans="1:37" ht="15.75" hidden="1" thickBot="1" x14ac:dyDescent="0.3">
      <c r="A3244" t="s">
        <v>167</v>
      </c>
      <c r="B3244">
        <v>2090</v>
      </c>
      <c r="C3244" t="s">
        <v>14</v>
      </c>
      <c r="D3244" t="s">
        <v>27</v>
      </c>
      <c r="E3244">
        <v>0</v>
      </c>
      <c r="F3244" s="8"/>
      <c r="H3244" s="20" t="s">
        <v>62</v>
      </c>
      <c r="I3244" s="19">
        <f t="shared" ref="I3244" si="790">E3270+E3271+E3272+E3273+E3274+E3275+E3276+E3277+E3291+E3292+E3293+E3294+E3295+E3296+E3297+E3298</f>
        <v>395.67</v>
      </c>
      <c r="J3244" s="19">
        <f t="shared" ref="J3244:J3248" si="791">I3244/1000</f>
        <v>0.39567000000000002</v>
      </c>
      <c r="K3244" s="18" t="s">
        <v>43</v>
      </c>
    </row>
    <row r="3245" spans="1:37" ht="15.75" hidden="1" thickBot="1" x14ac:dyDescent="0.3">
      <c r="A3245" t="s">
        <v>167</v>
      </c>
      <c r="B3245">
        <v>2090</v>
      </c>
      <c r="C3245" t="s">
        <v>15</v>
      </c>
      <c r="D3245" t="s">
        <v>27</v>
      </c>
      <c r="E3245">
        <v>0</v>
      </c>
      <c r="F3245" s="8"/>
      <c r="H3245" s="5"/>
      <c r="I3245" s="6">
        <f t="shared" ref="I3245" si="792">E3312+E3313+E3314+E3315+E3316+E3317+E3318+E3319</f>
        <v>1813.8600000000001</v>
      </c>
      <c r="J3245" s="6">
        <f t="shared" si="791"/>
        <v>1.81386</v>
      </c>
      <c r="K3245" s="7" t="s">
        <v>30</v>
      </c>
    </row>
    <row r="3246" spans="1:37" ht="15.75" hidden="1" thickBot="1" x14ac:dyDescent="0.3">
      <c r="A3246" t="s">
        <v>167</v>
      </c>
      <c r="B3246">
        <v>2090</v>
      </c>
      <c r="C3246" t="s">
        <v>16</v>
      </c>
      <c r="D3246" t="s">
        <v>27</v>
      </c>
      <c r="E3246">
        <v>0</v>
      </c>
      <c r="F3246" s="8"/>
      <c r="H3246" s="5"/>
      <c r="I3246" s="6">
        <f t="shared" ref="I3246" si="793">E3333+E3334+E3335+E3336+E3337+E3338+E3339+E3340</f>
        <v>824.13000000000011</v>
      </c>
      <c r="J3246" s="6">
        <f t="shared" si="791"/>
        <v>0.82413000000000014</v>
      </c>
      <c r="K3246" s="7" t="s">
        <v>44</v>
      </c>
    </row>
    <row r="3247" spans="1:37" ht="15.75" hidden="1" thickBot="1" x14ac:dyDescent="0.3">
      <c r="A3247" t="s">
        <v>167</v>
      </c>
      <c r="B3247">
        <v>2090</v>
      </c>
      <c r="C3247" t="s">
        <v>17</v>
      </c>
      <c r="D3247" t="s">
        <v>27</v>
      </c>
      <c r="E3247">
        <v>0</v>
      </c>
      <c r="F3247" s="8"/>
      <c r="H3247" s="5"/>
      <c r="I3247" s="6">
        <f t="shared" ref="I3247" si="794">E3354+E3355+E3356+E3357+E3358+E3359+E3360+E3361</f>
        <v>8912.2999999999993</v>
      </c>
      <c r="J3247" s="6">
        <f t="shared" si="791"/>
        <v>8.9123000000000001</v>
      </c>
      <c r="K3247" s="7" t="s">
        <v>45</v>
      </c>
    </row>
    <row r="3248" spans="1:37" ht="15.75" hidden="1" thickBot="1" x14ac:dyDescent="0.3">
      <c r="A3248" t="s">
        <v>167</v>
      </c>
      <c r="B3248">
        <v>2090</v>
      </c>
      <c r="C3248" t="s">
        <v>18</v>
      </c>
      <c r="D3248" t="s">
        <v>27</v>
      </c>
      <c r="E3248">
        <v>0</v>
      </c>
      <c r="F3248" s="8"/>
      <c r="H3248" s="9"/>
      <c r="I3248" s="10">
        <f t="shared" ref="I3248" si="795">E3375+E3376+E3377+E3378+E3379+E3380+E3381+E3382</f>
        <v>9138.08</v>
      </c>
      <c r="J3248" s="10">
        <f t="shared" si="791"/>
        <v>9.1380800000000004</v>
      </c>
      <c r="K3248" s="11" t="s">
        <v>46</v>
      </c>
    </row>
    <row r="3249" spans="1:11" ht="15.75" hidden="1" thickBot="1" x14ac:dyDescent="0.3">
      <c r="A3249" t="s">
        <v>167</v>
      </c>
      <c r="B3249">
        <v>2090</v>
      </c>
      <c r="C3249" t="s">
        <v>19</v>
      </c>
      <c r="D3249" t="s">
        <v>27</v>
      </c>
      <c r="E3249">
        <v>0</v>
      </c>
      <c r="F3249" s="8"/>
    </row>
    <row r="3250" spans="1:11" ht="15.75" hidden="1" thickBot="1" x14ac:dyDescent="0.3">
      <c r="A3250" t="s">
        <v>167</v>
      </c>
      <c r="B3250">
        <v>2090</v>
      </c>
      <c r="C3250" t="s">
        <v>20</v>
      </c>
      <c r="D3250" t="s">
        <v>27</v>
      </c>
      <c r="E3250">
        <v>0</v>
      </c>
      <c r="F3250" s="8"/>
    </row>
    <row r="3251" spans="1:11" ht="15.75" hidden="1" thickBot="1" x14ac:dyDescent="0.3">
      <c r="A3251" t="s">
        <v>167</v>
      </c>
      <c r="B3251">
        <v>2090</v>
      </c>
      <c r="C3251" t="s">
        <v>21</v>
      </c>
      <c r="D3251" t="s">
        <v>27</v>
      </c>
      <c r="E3251">
        <v>0</v>
      </c>
      <c r="F3251" s="8"/>
      <c r="H3251" s="20" t="s">
        <v>155</v>
      </c>
      <c r="I3251" s="19">
        <f t="shared" ref="I3251" si="796">SUM(E3261:E3264)+SUM(E3282:E3285)</f>
        <v>13.560000000000002</v>
      </c>
      <c r="J3251" s="19">
        <f t="shared" ref="J3251:J3256" si="797">I3251/1000</f>
        <v>1.3560000000000003E-2</v>
      </c>
      <c r="K3251" s="18" t="s">
        <v>43</v>
      </c>
    </row>
    <row r="3252" spans="1:11" ht="15.75" hidden="1" thickBot="1" x14ac:dyDescent="0.3">
      <c r="A3252" t="s">
        <v>167</v>
      </c>
      <c r="B3252">
        <v>2090</v>
      </c>
      <c r="C3252" t="s">
        <v>22</v>
      </c>
      <c r="D3252" t="s">
        <v>27</v>
      </c>
      <c r="E3252">
        <v>0</v>
      </c>
      <c r="F3252" s="8"/>
      <c r="H3252" s="5"/>
      <c r="I3252" s="6">
        <f t="shared" ref="I3252" si="798">SUM(E3303:E3306)</f>
        <v>93.25</v>
      </c>
      <c r="J3252" s="6">
        <f t="shared" si="797"/>
        <v>9.325E-2</v>
      </c>
      <c r="K3252" s="7" t="s">
        <v>30</v>
      </c>
    </row>
    <row r="3253" spans="1:11" ht="15.75" hidden="1" thickBot="1" x14ac:dyDescent="0.3">
      <c r="A3253" t="s">
        <v>167</v>
      </c>
      <c r="B3253">
        <v>2090</v>
      </c>
      <c r="C3253" t="s">
        <v>23</v>
      </c>
      <c r="D3253" t="s">
        <v>27</v>
      </c>
      <c r="E3253">
        <v>0</v>
      </c>
      <c r="F3253" s="8"/>
      <c r="H3253" s="5"/>
      <c r="I3253" s="6">
        <f t="shared" ref="I3253" si="799">SUM(E3324:E3327)</f>
        <v>86.97</v>
      </c>
      <c r="J3253" s="6">
        <f t="shared" si="797"/>
        <v>8.6970000000000006E-2</v>
      </c>
      <c r="K3253" s="7" t="s">
        <v>44</v>
      </c>
    </row>
    <row r="3254" spans="1:11" ht="15.75" hidden="1" thickBot="1" x14ac:dyDescent="0.3">
      <c r="A3254" t="s">
        <v>167</v>
      </c>
      <c r="B3254">
        <v>2090</v>
      </c>
      <c r="C3254" t="s">
        <v>24</v>
      </c>
      <c r="D3254" t="s">
        <v>27</v>
      </c>
      <c r="E3254">
        <v>0</v>
      </c>
      <c r="F3254" s="8"/>
      <c r="H3254" s="5"/>
      <c r="I3254" s="6">
        <f t="shared" ref="I3254" si="800">SUM(E3345:E3348)</f>
        <v>4687.58</v>
      </c>
      <c r="J3254" s="6">
        <f t="shared" si="797"/>
        <v>4.6875799999999996</v>
      </c>
      <c r="K3254" s="7" t="s">
        <v>45</v>
      </c>
    </row>
    <row r="3255" spans="1:11" ht="15.75" hidden="1" thickBot="1" x14ac:dyDescent="0.3">
      <c r="A3255" t="s">
        <v>167</v>
      </c>
      <c r="B3255">
        <v>2090</v>
      </c>
      <c r="C3255" t="s">
        <v>25</v>
      </c>
      <c r="D3255" t="s">
        <v>27</v>
      </c>
      <c r="E3255">
        <v>0</v>
      </c>
      <c r="F3255" s="8"/>
      <c r="H3255" s="9"/>
      <c r="I3255" s="10">
        <f t="shared" ref="I3255" si="801">SUM(E3366:E3369)</f>
        <v>8222.18</v>
      </c>
      <c r="J3255" s="10">
        <f t="shared" si="797"/>
        <v>8.2221799999999998</v>
      </c>
      <c r="K3255" s="11" t="s">
        <v>46</v>
      </c>
    </row>
    <row r="3256" spans="1:11" ht="15.75" hidden="1" thickBot="1" x14ac:dyDescent="0.3">
      <c r="A3256" t="s">
        <v>167</v>
      </c>
      <c r="B3256">
        <v>2090</v>
      </c>
      <c r="C3256" t="s">
        <v>26</v>
      </c>
      <c r="D3256" t="s">
        <v>27</v>
      </c>
      <c r="E3256">
        <v>0</v>
      </c>
      <c r="F3256" s="8"/>
      <c r="I3256">
        <f t="shared" ref="I3256" si="802">SUM(E3265:E3277)+SUM(E3286:E3298)+SUM(E3307:E3319)+SUM(E3328:E3340)+SUM(E3349:E3361)+SUM(E3370:E3382)</f>
        <v>39840.320000000007</v>
      </c>
      <c r="J3256" s="6">
        <f t="shared" si="797"/>
        <v>39.840320000000006</v>
      </c>
      <c r="K3256" s="6" t="s">
        <v>156</v>
      </c>
    </row>
    <row r="3257" spans="1:11" ht="15.75" hidden="1" thickBot="1" x14ac:dyDescent="0.3">
      <c r="A3257" t="s">
        <v>167</v>
      </c>
      <c r="B3257">
        <v>2090</v>
      </c>
      <c r="C3257" t="s">
        <v>6</v>
      </c>
      <c r="D3257" t="s">
        <v>28</v>
      </c>
      <c r="E3257">
        <v>0</v>
      </c>
      <c r="F3257" s="8"/>
    </row>
    <row r="3258" spans="1:11" ht="15.75" hidden="1" thickBot="1" x14ac:dyDescent="0.3">
      <c r="A3258" t="s">
        <v>167</v>
      </c>
      <c r="B3258">
        <v>2090</v>
      </c>
      <c r="C3258" t="s">
        <v>7</v>
      </c>
      <c r="D3258" t="s">
        <v>28</v>
      </c>
      <c r="E3258">
        <v>0</v>
      </c>
      <c r="F3258" s="8"/>
    </row>
    <row r="3259" spans="1:11" ht="15.75" hidden="1" thickBot="1" x14ac:dyDescent="0.3">
      <c r="A3259" t="s">
        <v>167</v>
      </c>
      <c r="B3259">
        <v>2090</v>
      </c>
      <c r="C3259" t="s">
        <v>8</v>
      </c>
      <c r="D3259" t="s">
        <v>28</v>
      </c>
      <c r="E3259">
        <v>0</v>
      </c>
      <c r="F3259" s="8"/>
    </row>
    <row r="3260" spans="1:11" ht="15.75" hidden="1" thickBot="1" x14ac:dyDescent="0.3">
      <c r="A3260" t="s">
        <v>167</v>
      </c>
      <c r="B3260">
        <v>2090</v>
      </c>
      <c r="C3260" t="s">
        <v>9</v>
      </c>
      <c r="D3260" t="s">
        <v>28</v>
      </c>
      <c r="E3260">
        <v>1.2</v>
      </c>
      <c r="F3260" s="8"/>
    </row>
    <row r="3261" spans="1:11" ht="15.75" hidden="1" thickBot="1" x14ac:dyDescent="0.3">
      <c r="A3261" t="s">
        <v>167</v>
      </c>
      <c r="B3261">
        <v>2090</v>
      </c>
      <c r="C3261" t="s">
        <v>10</v>
      </c>
      <c r="D3261" t="s">
        <v>28</v>
      </c>
      <c r="E3261">
        <v>1.17</v>
      </c>
      <c r="F3261" s="8"/>
    </row>
    <row r="3262" spans="1:11" ht="15.75" hidden="1" thickBot="1" x14ac:dyDescent="0.3">
      <c r="A3262" t="s">
        <v>167</v>
      </c>
      <c r="B3262">
        <v>2090</v>
      </c>
      <c r="C3262" t="s">
        <v>11</v>
      </c>
      <c r="D3262" t="s">
        <v>28</v>
      </c>
      <c r="E3262">
        <v>0.92</v>
      </c>
      <c r="F3262" s="8"/>
    </row>
    <row r="3263" spans="1:11" ht="15.75" hidden="1" thickBot="1" x14ac:dyDescent="0.3">
      <c r="A3263" t="s">
        <v>167</v>
      </c>
      <c r="B3263">
        <v>2090</v>
      </c>
      <c r="C3263" t="s">
        <v>12</v>
      </c>
      <c r="D3263" t="s">
        <v>28</v>
      </c>
      <c r="E3263">
        <v>0.97</v>
      </c>
      <c r="F3263" s="8"/>
    </row>
    <row r="3264" spans="1:11" ht="15.75" hidden="1" thickBot="1" x14ac:dyDescent="0.3">
      <c r="A3264" t="s">
        <v>167</v>
      </c>
      <c r="B3264">
        <v>2090</v>
      </c>
      <c r="C3264" t="s">
        <v>13</v>
      </c>
      <c r="D3264" t="s">
        <v>28</v>
      </c>
      <c r="E3264">
        <v>0.99</v>
      </c>
      <c r="F3264" s="8"/>
    </row>
    <row r="3265" spans="1:6" ht="15.75" hidden="1" thickBot="1" x14ac:dyDescent="0.3">
      <c r="A3265" t="s">
        <v>167</v>
      </c>
      <c r="B3265">
        <v>2090</v>
      </c>
      <c r="C3265" t="s">
        <v>14</v>
      </c>
      <c r="D3265" t="s">
        <v>28</v>
      </c>
      <c r="E3265">
        <v>1.03</v>
      </c>
      <c r="F3265" s="8"/>
    </row>
    <row r="3266" spans="1:6" ht="15.75" hidden="1" thickBot="1" x14ac:dyDescent="0.3">
      <c r="A3266" t="s">
        <v>167</v>
      </c>
      <c r="B3266">
        <v>2090</v>
      </c>
      <c r="C3266" t="s">
        <v>15</v>
      </c>
      <c r="D3266" t="s">
        <v>28</v>
      </c>
      <c r="E3266">
        <v>1.27</v>
      </c>
      <c r="F3266" s="8"/>
    </row>
    <row r="3267" spans="1:6" ht="15.75" hidden="1" thickBot="1" x14ac:dyDescent="0.3">
      <c r="A3267" t="s">
        <v>167</v>
      </c>
      <c r="B3267">
        <v>2090</v>
      </c>
      <c r="C3267" t="s">
        <v>16</v>
      </c>
      <c r="D3267" t="s">
        <v>28</v>
      </c>
      <c r="E3267">
        <v>1.79</v>
      </c>
      <c r="F3267" s="8"/>
    </row>
    <row r="3268" spans="1:6" ht="15.75" hidden="1" thickBot="1" x14ac:dyDescent="0.3">
      <c r="A3268" t="s">
        <v>167</v>
      </c>
      <c r="B3268">
        <v>2090</v>
      </c>
      <c r="C3268" t="s">
        <v>17</v>
      </c>
      <c r="D3268" t="s">
        <v>28</v>
      </c>
      <c r="E3268">
        <v>2.59</v>
      </c>
      <c r="F3268" s="8"/>
    </row>
    <row r="3269" spans="1:6" ht="15.75" hidden="1" thickBot="1" x14ac:dyDescent="0.3">
      <c r="A3269" t="s">
        <v>167</v>
      </c>
      <c r="B3269">
        <v>2090</v>
      </c>
      <c r="C3269" t="s">
        <v>18</v>
      </c>
      <c r="D3269" t="s">
        <v>28</v>
      </c>
      <c r="E3269">
        <v>4.13</v>
      </c>
      <c r="F3269" s="8"/>
    </row>
    <row r="3270" spans="1:6" ht="15.75" hidden="1" thickBot="1" x14ac:dyDescent="0.3">
      <c r="A3270" t="s">
        <v>167</v>
      </c>
      <c r="B3270">
        <v>2090</v>
      </c>
      <c r="C3270" t="s">
        <v>19</v>
      </c>
      <c r="D3270" t="s">
        <v>28</v>
      </c>
      <c r="E3270">
        <v>6.55</v>
      </c>
      <c r="F3270" s="8"/>
    </row>
    <row r="3271" spans="1:6" ht="15.75" hidden="1" thickBot="1" x14ac:dyDescent="0.3">
      <c r="A3271" t="s">
        <v>167</v>
      </c>
      <c r="B3271">
        <v>2090</v>
      </c>
      <c r="C3271" t="s">
        <v>20</v>
      </c>
      <c r="D3271" t="s">
        <v>28</v>
      </c>
      <c r="E3271">
        <v>9.81</v>
      </c>
      <c r="F3271" s="8"/>
    </row>
    <row r="3272" spans="1:6" ht="15.75" hidden="1" thickBot="1" x14ac:dyDescent="0.3">
      <c r="A3272" t="s">
        <v>167</v>
      </c>
      <c r="B3272">
        <v>2090</v>
      </c>
      <c r="C3272" t="s">
        <v>21</v>
      </c>
      <c r="D3272" t="s">
        <v>28</v>
      </c>
      <c r="E3272">
        <v>13.58</v>
      </c>
      <c r="F3272" s="8"/>
    </row>
    <row r="3273" spans="1:6" ht="15.75" hidden="1" thickBot="1" x14ac:dyDescent="0.3">
      <c r="A3273" t="s">
        <v>167</v>
      </c>
      <c r="B3273">
        <v>2090</v>
      </c>
      <c r="C3273" t="s">
        <v>22</v>
      </c>
      <c r="D3273" t="s">
        <v>28</v>
      </c>
      <c r="E3273">
        <v>17.61</v>
      </c>
      <c r="F3273" s="8"/>
    </row>
    <row r="3274" spans="1:6" ht="15.75" hidden="1" thickBot="1" x14ac:dyDescent="0.3">
      <c r="A3274" t="s">
        <v>167</v>
      </c>
      <c r="B3274">
        <v>2090</v>
      </c>
      <c r="C3274" t="s">
        <v>23</v>
      </c>
      <c r="D3274" t="s">
        <v>28</v>
      </c>
      <c r="E3274">
        <v>19.37</v>
      </c>
      <c r="F3274" s="8"/>
    </row>
    <row r="3275" spans="1:6" ht="15.75" hidden="1" thickBot="1" x14ac:dyDescent="0.3">
      <c r="A3275" t="s">
        <v>167</v>
      </c>
      <c r="B3275">
        <v>2090</v>
      </c>
      <c r="C3275" t="s">
        <v>24</v>
      </c>
      <c r="D3275" t="s">
        <v>28</v>
      </c>
      <c r="E3275">
        <v>18.190000000000001</v>
      </c>
      <c r="F3275" s="8"/>
    </row>
    <row r="3276" spans="1:6" ht="15.75" hidden="1" thickBot="1" x14ac:dyDescent="0.3">
      <c r="A3276" t="s">
        <v>167</v>
      </c>
      <c r="B3276">
        <v>2090</v>
      </c>
      <c r="C3276" t="s">
        <v>25</v>
      </c>
      <c r="D3276" t="s">
        <v>28</v>
      </c>
      <c r="E3276">
        <v>13.6</v>
      </c>
      <c r="F3276" s="8"/>
    </row>
    <row r="3277" spans="1:6" ht="15.75" hidden="1" thickBot="1" x14ac:dyDescent="0.3">
      <c r="A3277" t="s">
        <v>167</v>
      </c>
      <c r="B3277">
        <v>2090</v>
      </c>
      <c r="C3277" t="s">
        <v>26</v>
      </c>
      <c r="D3277" t="s">
        <v>28</v>
      </c>
      <c r="E3277">
        <v>11.58</v>
      </c>
      <c r="F3277" s="8"/>
    </row>
    <row r="3278" spans="1:6" ht="15.75" hidden="1" thickBot="1" x14ac:dyDescent="0.3">
      <c r="A3278" t="s">
        <v>167</v>
      </c>
      <c r="B3278">
        <v>2090</v>
      </c>
      <c r="C3278" t="s">
        <v>6</v>
      </c>
      <c r="D3278" t="s">
        <v>29</v>
      </c>
      <c r="E3278">
        <v>0</v>
      </c>
      <c r="F3278" s="8"/>
    </row>
    <row r="3279" spans="1:6" ht="15.75" hidden="1" thickBot="1" x14ac:dyDescent="0.3">
      <c r="A3279" t="s">
        <v>167</v>
      </c>
      <c r="B3279">
        <v>2090</v>
      </c>
      <c r="C3279" t="s">
        <v>7</v>
      </c>
      <c r="D3279" t="s">
        <v>29</v>
      </c>
      <c r="E3279">
        <v>0</v>
      </c>
      <c r="F3279" s="8"/>
    </row>
    <row r="3280" spans="1:6" ht="15.75" hidden="1" thickBot="1" x14ac:dyDescent="0.3">
      <c r="A3280" t="s">
        <v>167</v>
      </c>
      <c r="B3280">
        <v>2090</v>
      </c>
      <c r="C3280" t="s">
        <v>8</v>
      </c>
      <c r="D3280" t="s">
        <v>29</v>
      </c>
      <c r="E3280">
        <v>0</v>
      </c>
      <c r="F3280" s="8"/>
    </row>
    <row r="3281" spans="1:6" ht="15.75" hidden="1" thickBot="1" x14ac:dyDescent="0.3">
      <c r="A3281" t="s">
        <v>167</v>
      </c>
      <c r="B3281">
        <v>2090</v>
      </c>
      <c r="C3281" t="s">
        <v>9</v>
      </c>
      <c r="D3281" t="s">
        <v>29</v>
      </c>
      <c r="E3281">
        <v>2.92</v>
      </c>
      <c r="F3281" s="8"/>
    </row>
    <row r="3282" spans="1:6" ht="15.75" hidden="1" thickBot="1" x14ac:dyDescent="0.3">
      <c r="A3282" t="s">
        <v>167</v>
      </c>
      <c r="B3282">
        <v>2090</v>
      </c>
      <c r="C3282" t="s">
        <v>10</v>
      </c>
      <c r="D3282" t="s">
        <v>29</v>
      </c>
      <c r="E3282">
        <v>2.37</v>
      </c>
      <c r="F3282" s="8"/>
    </row>
    <row r="3283" spans="1:6" ht="15.75" hidden="1" thickBot="1" x14ac:dyDescent="0.3">
      <c r="A3283" t="s">
        <v>167</v>
      </c>
      <c r="B3283">
        <v>2090</v>
      </c>
      <c r="C3283" t="s">
        <v>11</v>
      </c>
      <c r="D3283" t="s">
        <v>29</v>
      </c>
      <c r="E3283">
        <v>2.2799999999999998</v>
      </c>
      <c r="F3283" s="8"/>
    </row>
    <row r="3284" spans="1:6" ht="15.75" hidden="1" thickBot="1" x14ac:dyDescent="0.3">
      <c r="A3284" t="s">
        <v>167</v>
      </c>
      <c r="B3284">
        <v>2090</v>
      </c>
      <c r="C3284" t="s">
        <v>12</v>
      </c>
      <c r="D3284" t="s">
        <v>29</v>
      </c>
      <c r="E3284">
        <v>2.4</v>
      </c>
      <c r="F3284" s="8"/>
    </row>
    <row r="3285" spans="1:6" ht="15.75" hidden="1" thickBot="1" x14ac:dyDescent="0.3">
      <c r="A3285" t="s">
        <v>167</v>
      </c>
      <c r="B3285">
        <v>2090</v>
      </c>
      <c r="C3285" t="s">
        <v>13</v>
      </c>
      <c r="D3285" t="s">
        <v>29</v>
      </c>
      <c r="E3285">
        <v>2.46</v>
      </c>
      <c r="F3285" s="8"/>
    </row>
    <row r="3286" spans="1:6" ht="15.75" hidden="1" thickBot="1" x14ac:dyDescent="0.3">
      <c r="A3286" t="s">
        <v>167</v>
      </c>
      <c r="B3286">
        <v>2090</v>
      </c>
      <c r="C3286" t="s">
        <v>14</v>
      </c>
      <c r="D3286" t="s">
        <v>29</v>
      </c>
      <c r="E3286">
        <v>2.5499999999999998</v>
      </c>
      <c r="F3286" s="8"/>
    </row>
    <row r="3287" spans="1:6" ht="15.75" hidden="1" thickBot="1" x14ac:dyDescent="0.3">
      <c r="A3287" t="s">
        <v>167</v>
      </c>
      <c r="B3287">
        <v>2090</v>
      </c>
      <c r="C3287" t="s">
        <v>15</v>
      </c>
      <c r="D3287" t="s">
        <v>29</v>
      </c>
      <c r="E3287">
        <v>3.12</v>
      </c>
      <c r="F3287" s="8"/>
    </row>
    <row r="3288" spans="1:6" ht="15.75" hidden="1" thickBot="1" x14ac:dyDescent="0.3">
      <c r="A3288" t="s">
        <v>167</v>
      </c>
      <c r="B3288">
        <v>2090</v>
      </c>
      <c r="C3288" t="s">
        <v>16</v>
      </c>
      <c r="D3288" t="s">
        <v>29</v>
      </c>
      <c r="E3288">
        <v>4.3499999999999996</v>
      </c>
      <c r="F3288" s="8"/>
    </row>
    <row r="3289" spans="1:6" ht="15.75" hidden="1" thickBot="1" x14ac:dyDescent="0.3">
      <c r="A3289" t="s">
        <v>167</v>
      </c>
      <c r="B3289">
        <v>2090</v>
      </c>
      <c r="C3289" t="s">
        <v>17</v>
      </c>
      <c r="D3289" t="s">
        <v>29</v>
      </c>
      <c r="E3289">
        <v>6.26</v>
      </c>
      <c r="F3289" s="8"/>
    </row>
    <row r="3290" spans="1:6" ht="15.75" hidden="1" thickBot="1" x14ac:dyDescent="0.3">
      <c r="A3290" t="s">
        <v>167</v>
      </c>
      <c r="B3290">
        <v>2090</v>
      </c>
      <c r="C3290" t="s">
        <v>18</v>
      </c>
      <c r="D3290" t="s">
        <v>29</v>
      </c>
      <c r="E3290">
        <v>9.99</v>
      </c>
      <c r="F3290" s="8"/>
    </row>
    <row r="3291" spans="1:6" ht="15.75" hidden="1" thickBot="1" x14ac:dyDescent="0.3">
      <c r="A3291" t="s">
        <v>167</v>
      </c>
      <c r="B3291">
        <v>2090</v>
      </c>
      <c r="C3291" t="s">
        <v>19</v>
      </c>
      <c r="D3291" t="s">
        <v>29</v>
      </c>
      <c r="E3291">
        <v>15.92</v>
      </c>
      <c r="F3291" s="8"/>
    </row>
    <row r="3292" spans="1:6" ht="15.75" hidden="1" thickBot="1" x14ac:dyDescent="0.3">
      <c r="A3292" t="s">
        <v>167</v>
      </c>
      <c r="B3292">
        <v>2090</v>
      </c>
      <c r="C3292" t="s">
        <v>20</v>
      </c>
      <c r="D3292" t="s">
        <v>29</v>
      </c>
      <c r="E3292">
        <v>24.07</v>
      </c>
      <c r="F3292" s="8"/>
    </row>
    <row r="3293" spans="1:6" ht="15.75" hidden="1" thickBot="1" x14ac:dyDescent="0.3">
      <c r="A3293" t="s">
        <v>167</v>
      </c>
      <c r="B3293">
        <v>2090</v>
      </c>
      <c r="C3293" t="s">
        <v>21</v>
      </c>
      <c r="D3293" t="s">
        <v>29</v>
      </c>
      <c r="E3293">
        <v>33.76</v>
      </c>
      <c r="F3293" s="8"/>
    </row>
    <row r="3294" spans="1:6" ht="15.75" hidden="1" thickBot="1" x14ac:dyDescent="0.3">
      <c r="A3294" t="s">
        <v>167</v>
      </c>
      <c r="B3294">
        <v>2090</v>
      </c>
      <c r="C3294" t="s">
        <v>22</v>
      </c>
      <c r="D3294" t="s">
        <v>29</v>
      </c>
      <c r="E3294">
        <v>44.48</v>
      </c>
      <c r="F3294" s="8"/>
    </row>
    <row r="3295" spans="1:6" ht="15.75" hidden="1" thickBot="1" x14ac:dyDescent="0.3">
      <c r="A3295" t="s">
        <v>167</v>
      </c>
      <c r="B3295">
        <v>2090</v>
      </c>
      <c r="C3295" t="s">
        <v>23</v>
      </c>
      <c r="D3295" t="s">
        <v>29</v>
      </c>
      <c r="E3295">
        <v>49.95</v>
      </c>
      <c r="F3295" s="8"/>
    </row>
    <row r="3296" spans="1:6" ht="15.75" hidden="1" thickBot="1" x14ac:dyDescent="0.3">
      <c r="A3296" t="s">
        <v>167</v>
      </c>
      <c r="B3296">
        <v>2090</v>
      </c>
      <c r="C3296" t="s">
        <v>24</v>
      </c>
      <c r="D3296" t="s">
        <v>29</v>
      </c>
      <c r="E3296">
        <v>48.03</v>
      </c>
      <c r="F3296" s="8"/>
    </row>
    <row r="3297" spans="1:6" ht="15.75" hidden="1" thickBot="1" x14ac:dyDescent="0.3">
      <c r="A3297" t="s">
        <v>167</v>
      </c>
      <c r="B3297">
        <v>2090</v>
      </c>
      <c r="C3297" t="s">
        <v>25</v>
      </c>
      <c r="D3297" t="s">
        <v>29</v>
      </c>
      <c r="E3297">
        <v>36.79</v>
      </c>
      <c r="F3297" s="8"/>
    </row>
    <row r="3298" spans="1:6" ht="15.75" hidden="1" thickBot="1" x14ac:dyDescent="0.3">
      <c r="A3298" t="s">
        <v>167</v>
      </c>
      <c r="B3298">
        <v>2090</v>
      </c>
      <c r="C3298" t="s">
        <v>26</v>
      </c>
      <c r="D3298" t="s">
        <v>29</v>
      </c>
      <c r="E3298">
        <v>32.380000000000003</v>
      </c>
      <c r="F3298" s="8"/>
    </row>
    <row r="3299" spans="1:6" ht="15.75" hidden="1" thickBot="1" x14ac:dyDescent="0.3">
      <c r="A3299" t="s">
        <v>167</v>
      </c>
      <c r="B3299">
        <v>2090</v>
      </c>
      <c r="C3299" t="s">
        <v>6</v>
      </c>
      <c r="D3299" t="s">
        <v>30</v>
      </c>
      <c r="E3299">
        <v>0</v>
      </c>
      <c r="F3299" s="8"/>
    </row>
    <row r="3300" spans="1:6" ht="15.75" hidden="1" thickBot="1" x14ac:dyDescent="0.3">
      <c r="A3300" t="s">
        <v>167</v>
      </c>
      <c r="B3300">
        <v>2090</v>
      </c>
      <c r="C3300" t="s">
        <v>7</v>
      </c>
      <c r="D3300" t="s">
        <v>30</v>
      </c>
      <c r="E3300">
        <v>0</v>
      </c>
      <c r="F3300" s="8"/>
    </row>
    <row r="3301" spans="1:6" ht="15.75" hidden="1" thickBot="1" x14ac:dyDescent="0.3">
      <c r="A3301" t="s">
        <v>167</v>
      </c>
      <c r="B3301">
        <v>2090</v>
      </c>
      <c r="C3301" t="s">
        <v>8</v>
      </c>
      <c r="D3301" t="s">
        <v>30</v>
      </c>
      <c r="E3301">
        <v>0</v>
      </c>
      <c r="F3301" s="8"/>
    </row>
    <row r="3302" spans="1:6" ht="15.75" hidden="1" thickBot="1" x14ac:dyDescent="0.3">
      <c r="A3302" t="s">
        <v>167</v>
      </c>
      <c r="B3302">
        <v>2090</v>
      </c>
      <c r="C3302" t="s">
        <v>9</v>
      </c>
      <c r="D3302" t="s">
        <v>30</v>
      </c>
      <c r="E3302">
        <v>210.71</v>
      </c>
      <c r="F3302" s="8"/>
    </row>
    <row r="3303" spans="1:6" ht="15.75" hidden="1" thickBot="1" x14ac:dyDescent="0.3">
      <c r="A3303" t="s">
        <v>167</v>
      </c>
      <c r="B3303">
        <v>2090</v>
      </c>
      <c r="C3303" t="s">
        <v>10</v>
      </c>
      <c r="D3303" t="s">
        <v>30</v>
      </c>
      <c r="E3303">
        <v>12.29</v>
      </c>
      <c r="F3303" s="8"/>
    </row>
    <row r="3304" spans="1:6" ht="15.75" hidden="1" thickBot="1" x14ac:dyDescent="0.3">
      <c r="A3304" t="s">
        <v>167</v>
      </c>
      <c r="B3304">
        <v>2090</v>
      </c>
      <c r="C3304" t="s">
        <v>11</v>
      </c>
      <c r="D3304" t="s">
        <v>30</v>
      </c>
      <c r="E3304">
        <v>18.829999999999998</v>
      </c>
      <c r="F3304" s="8"/>
    </row>
    <row r="3305" spans="1:6" ht="15.75" hidden="1" thickBot="1" x14ac:dyDescent="0.3">
      <c r="A3305" t="s">
        <v>167</v>
      </c>
      <c r="B3305">
        <v>2090</v>
      </c>
      <c r="C3305" t="s">
        <v>12</v>
      </c>
      <c r="D3305" t="s">
        <v>30</v>
      </c>
      <c r="E3305">
        <v>25.62</v>
      </c>
      <c r="F3305" s="8"/>
    </row>
    <row r="3306" spans="1:6" ht="15.75" hidden="1" thickBot="1" x14ac:dyDescent="0.3">
      <c r="A3306" t="s">
        <v>167</v>
      </c>
      <c r="B3306">
        <v>2090</v>
      </c>
      <c r="C3306" t="s">
        <v>13</v>
      </c>
      <c r="D3306" t="s">
        <v>30</v>
      </c>
      <c r="E3306">
        <v>36.51</v>
      </c>
      <c r="F3306" s="8"/>
    </row>
    <row r="3307" spans="1:6" ht="15.75" hidden="1" thickBot="1" x14ac:dyDescent="0.3">
      <c r="A3307" t="s">
        <v>167</v>
      </c>
      <c r="B3307">
        <v>2090</v>
      </c>
      <c r="C3307" t="s">
        <v>14</v>
      </c>
      <c r="D3307" t="s">
        <v>30</v>
      </c>
      <c r="E3307">
        <v>51.78</v>
      </c>
      <c r="F3307" s="8"/>
    </row>
    <row r="3308" spans="1:6" ht="15.75" hidden="1" thickBot="1" x14ac:dyDescent="0.3">
      <c r="A3308" t="s">
        <v>167</v>
      </c>
      <c r="B3308">
        <v>2090</v>
      </c>
      <c r="C3308" t="s">
        <v>15</v>
      </c>
      <c r="D3308" t="s">
        <v>30</v>
      </c>
      <c r="E3308">
        <v>71.66</v>
      </c>
      <c r="F3308" s="8"/>
    </row>
    <row r="3309" spans="1:6" ht="15.75" hidden="1" thickBot="1" x14ac:dyDescent="0.3">
      <c r="A3309" t="s">
        <v>167</v>
      </c>
      <c r="B3309">
        <v>2090</v>
      </c>
      <c r="C3309" t="s">
        <v>16</v>
      </c>
      <c r="D3309" t="s">
        <v>30</v>
      </c>
      <c r="E3309">
        <v>95.89</v>
      </c>
      <c r="F3309" s="8"/>
    </row>
    <row r="3310" spans="1:6" ht="15.75" hidden="1" thickBot="1" x14ac:dyDescent="0.3">
      <c r="A3310" t="s">
        <v>167</v>
      </c>
      <c r="B3310">
        <v>2090</v>
      </c>
      <c r="C3310" t="s">
        <v>17</v>
      </c>
      <c r="D3310" t="s">
        <v>30</v>
      </c>
      <c r="E3310">
        <v>126.5</v>
      </c>
      <c r="F3310" s="8"/>
    </row>
    <row r="3311" spans="1:6" ht="15.75" hidden="1" thickBot="1" x14ac:dyDescent="0.3">
      <c r="A3311" t="s">
        <v>167</v>
      </c>
      <c r="B3311">
        <v>2090</v>
      </c>
      <c r="C3311" t="s">
        <v>18</v>
      </c>
      <c r="D3311" t="s">
        <v>30</v>
      </c>
      <c r="E3311">
        <v>165.09</v>
      </c>
      <c r="F3311" s="8"/>
    </row>
    <row r="3312" spans="1:6" ht="15.75" hidden="1" thickBot="1" x14ac:dyDescent="0.3">
      <c r="A3312" t="s">
        <v>167</v>
      </c>
      <c r="B3312">
        <v>2090</v>
      </c>
      <c r="C3312" t="s">
        <v>19</v>
      </c>
      <c r="D3312" t="s">
        <v>30</v>
      </c>
      <c r="E3312">
        <v>208.29</v>
      </c>
      <c r="F3312" s="8"/>
    </row>
    <row r="3313" spans="1:6" ht="15.75" hidden="1" thickBot="1" x14ac:dyDescent="0.3">
      <c r="A3313" t="s">
        <v>167</v>
      </c>
      <c r="B3313">
        <v>2090</v>
      </c>
      <c r="C3313" t="s">
        <v>20</v>
      </c>
      <c r="D3313" t="s">
        <v>30</v>
      </c>
      <c r="E3313">
        <v>251.8</v>
      </c>
      <c r="F3313" s="8"/>
    </row>
    <row r="3314" spans="1:6" ht="15.75" hidden="1" thickBot="1" x14ac:dyDescent="0.3">
      <c r="A3314" t="s">
        <v>167</v>
      </c>
      <c r="B3314">
        <v>2090</v>
      </c>
      <c r="C3314" t="s">
        <v>21</v>
      </c>
      <c r="D3314" t="s">
        <v>30</v>
      </c>
      <c r="E3314">
        <v>285.51</v>
      </c>
      <c r="F3314" s="8"/>
    </row>
    <row r="3315" spans="1:6" ht="15.75" hidden="1" thickBot="1" x14ac:dyDescent="0.3">
      <c r="A3315" t="s">
        <v>167</v>
      </c>
      <c r="B3315">
        <v>2090</v>
      </c>
      <c r="C3315" t="s">
        <v>22</v>
      </c>
      <c r="D3315" t="s">
        <v>30</v>
      </c>
      <c r="E3315">
        <v>307.51</v>
      </c>
      <c r="F3315" s="8"/>
    </row>
    <row r="3316" spans="1:6" ht="15.75" hidden="1" thickBot="1" x14ac:dyDescent="0.3">
      <c r="A3316" t="s">
        <v>167</v>
      </c>
      <c r="B3316">
        <v>2090</v>
      </c>
      <c r="C3316" t="s">
        <v>23</v>
      </c>
      <c r="D3316" t="s">
        <v>30</v>
      </c>
      <c r="E3316">
        <v>285.24</v>
      </c>
      <c r="F3316" s="8"/>
    </row>
    <row r="3317" spans="1:6" ht="15.75" hidden="1" thickBot="1" x14ac:dyDescent="0.3">
      <c r="A3317" t="s">
        <v>167</v>
      </c>
      <c r="B3317">
        <v>2090</v>
      </c>
      <c r="C3317" t="s">
        <v>24</v>
      </c>
      <c r="D3317" t="s">
        <v>30</v>
      </c>
      <c r="E3317">
        <v>228.59</v>
      </c>
      <c r="F3317" s="8"/>
    </row>
    <row r="3318" spans="1:6" ht="15.75" hidden="1" thickBot="1" x14ac:dyDescent="0.3">
      <c r="A3318" t="s">
        <v>167</v>
      </c>
      <c r="B3318">
        <v>2090</v>
      </c>
      <c r="C3318" t="s">
        <v>25</v>
      </c>
      <c r="D3318" t="s">
        <v>30</v>
      </c>
      <c r="E3318">
        <v>146.68</v>
      </c>
      <c r="F3318" s="8"/>
    </row>
    <row r="3319" spans="1:6" ht="15.75" hidden="1" thickBot="1" x14ac:dyDescent="0.3">
      <c r="A3319" t="s">
        <v>167</v>
      </c>
      <c r="B3319">
        <v>2090</v>
      </c>
      <c r="C3319" t="s">
        <v>26</v>
      </c>
      <c r="D3319" t="s">
        <v>30</v>
      </c>
      <c r="E3319">
        <v>100.24</v>
      </c>
      <c r="F3319" s="8"/>
    </row>
    <row r="3320" spans="1:6" ht="15.75" hidden="1" thickBot="1" x14ac:dyDescent="0.3">
      <c r="A3320" t="s">
        <v>167</v>
      </c>
      <c r="B3320">
        <v>2090</v>
      </c>
      <c r="C3320" t="s">
        <v>6</v>
      </c>
      <c r="D3320" t="s">
        <v>31</v>
      </c>
      <c r="E3320">
        <v>0</v>
      </c>
      <c r="F3320" s="8"/>
    </row>
    <row r="3321" spans="1:6" ht="15.75" hidden="1" thickBot="1" x14ac:dyDescent="0.3">
      <c r="A3321" t="s">
        <v>167</v>
      </c>
      <c r="B3321">
        <v>2090</v>
      </c>
      <c r="C3321" t="s">
        <v>7</v>
      </c>
      <c r="D3321" t="s">
        <v>31</v>
      </c>
      <c r="E3321">
        <v>0</v>
      </c>
      <c r="F3321" s="8"/>
    </row>
    <row r="3322" spans="1:6" ht="15.75" hidden="1" thickBot="1" x14ac:dyDescent="0.3">
      <c r="A3322" t="s">
        <v>167</v>
      </c>
      <c r="B3322">
        <v>2090</v>
      </c>
      <c r="C3322" t="s">
        <v>8</v>
      </c>
      <c r="D3322" t="s">
        <v>31</v>
      </c>
      <c r="E3322">
        <v>0</v>
      </c>
      <c r="F3322" s="8"/>
    </row>
    <row r="3323" spans="1:6" ht="15.75" hidden="1" thickBot="1" x14ac:dyDescent="0.3">
      <c r="A3323" t="s">
        <v>167</v>
      </c>
      <c r="B3323">
        <v>2090</v>
      </c>
      <c r="C3323" t="s">
        <v>9</v>
      </c>
      <c r="D3323" t="s">
        <v>31</v>
      </c>
      <c r="E3323">
        <v>682.72</v>
      </c>
      <c r="F3323" s="8"/>
    </row>
    <row r="3324" spans="1:6" ht="15.75" hidden="1" thickBot="1" x14ac:dyDescent="0.3">
      <c r="A3324" t="s">
        <v>167</v>
      </c>
      <c r="B3324">
        <v>2090</v>
      </c>
      <c r="C3324" t="s">
        <v>10</v>
      </c>
      <c r="D3324" t="s">
        <v>31</v>
      </c>
      <c r="E3324">
        <v>56.33</v>
      </c>
      <c r="F3324" s="8"/>
    </row>
    <row r="3325" spans="1:6" ht="15.75" hidden="1" thickBot="1" x14ac:dyDescent="0.3">
      <c r="A3325" t="s">
        <v>167</v>
      </c>
      <c r="B3325">
        <v>2090</v>
      </c>
      <c r="C3325" t="s">
        <v>11</v>
      </c>
      <c r="D3325" t="s">
        <v>31</v>
      </c>
      <c r="E3325">
        <v>5.36</v>
      </c>
      <c r="F3325" s="8"/>
    </row>
    <row r="3326" spans="1:6" ht="15.75" hidden="1" thickBot="1" x14ac:dyDescent="0.3">
      <c r="A3326" t="s">
        <v>167</v>
      </c>
      <c r="B3326">
        <v>2090</v>
      </c>
      <c r="C3326" t="s">
        <v>12</v>
      </c>
      <c r="D3326" t="s">
        <v>31</v>
      </c>
      <c r="E3326">
        <v>10.4</v>
      </c>
      <c r="F3326" s="8"/>
    </row>
    <row r="3327" spans="1:6" ht="15.75" hidden="1" thickBot="1" x14ac:dyDescent="0.3">
      <c r="A3327" t="s">
        <v>167</v>
      </c>
      <c r="B3327">
        <v>2090</v>
      </c>
      <c r="C3327" t="s">
        <v>13</v>
      </c>
      <c r="D3327" t="s">
        <v>31</v>
      </c>
      <c r="E3327">
        <v>14.88</v>
      </c>
      <c r="F3327" s="8"/>
    </row>
    <row r="3328" spans="1:6" ht="15.75" hidden="1" thickBot="1" x14ac:dyDescent="0.3">
      <c r="A3328" t="s">
        <v>167</v>
      </c>
      <c r="B3328">
        <v>2090</v>
      </c>
      <c r="C3328" t="s">
        <v>14</v>
      </c>
      <c r="D3328" t="s">
        <v>31</v>
      </c>
      <c r="E3328">
        <v>21.19</v>
      </c>
      <c r="F3328" s="8"/>
    </row>
    <row r="3329" spans="1:6" ht="15.75" hidden="1" thickBot="1" x14ac:dyDescent="0.3">
      <c r="A3329" t="s">
        <v>167</v>
      </c>
      <c r="B3329">
        <v>2090</v>
      </c>
      <c r="C3329" t="s">
        <v>15</v>
      </c>
      <c r="D3329" t="s">
        <v>31</v>
      </c>
      <c r="E3329">
        <v>29.44</v>
      </c>
      <c r="F3329" s="8"/>
    </row>
    <row r="3330" spans="1:6" ht="15.75" hidden="1" thickBot="1" x14ac:dyDescent="0.3">
      <c r="A3330" t="s">
        <v>167</v>
      </c>
      <c r="B3330">
        <v>2090</v>
      </c>
      <c r="C3330" t="s">
        <v>16</v>
      </c>
      <c r="D3330" t="s">
        <v>31</v>
      </c>
      <c r="E3330">
        <v>39.57</v>
      </c>
      <c r="F3330" s="8"/>
    </row>
    <row r="3331" spans="1:6" ht="15.75" hidden="1" thickBot="1" x14ac:dyDescent="0.3">
      <c r="A3331" t="s">
        <v>167</v>
      </c>
      <c r="B3331">
        <v>2090</v>
      </c>
      <c r="C3331" t="s">
        <v>17</v>
      </c>
      <c r="D3331" t="s">
        <v>31</v>
      </c>
      <c r="E3331">
        <v>52.46</v>
      </c>
      <c r="F3331" s="8"/>
    </row>
    <row r="3332" spans="1:6" ht="15.75" hidden="1" thickBot="1" x14ac:dyDescent="0.3">
      <c r="A3332" t="s">
        <v>167</v>
      </c>
      <c r="B3332">
        <v>2090</v>
      </c>
      <c r="C3332" t="s">
        <v>18</v>
      </c>
      <c r="D3332" t="s">
        <v>31</v>
      </c>
      <c r="E3332">
        <v>68.89</v>
      </c>
      <c r="F3332" s="8"/>
    </row>
    <row r="3333" spans="1:6" ht="15.75" hidden="1" thickBot="1" x14ac:dyDescent="0.3">
      <c r="A3333" t="s">
        <v>167</v>
      </c>
      <c r="B3333">
        <v>2090</v>
      </c>
      <c r="C3333" t="s">
        <v>19</v>
      </c>
      <c r="D3333" t="s">
        <v>31</v>
      </c>
      <c r="E3333">
        <v>87.65</v>
      </c>
      <c r="F3333" s="8"/>
    </row>
    <row r="3334" spans="1:6" ht="15.75" hidden="1" thickBot="1" x14ac:dyDescent="0.3">
      <c r="A3334" t="s">
        <v>167</v>
      </c>
      <c r="B3334">
        <v>2090</v>
      </c>
      <c r="C3334" t="s">
        <v>20</v>
      </c>
      <c r="D3334" t="s">
        <v>31</v>
      </c>
      <c r="E3334">
        <v>107.27</v>
      </c>
      <c r="F3334" s="8"/>
    </row>
    <row r="3335" spans="1:6" ht="15.75" hidden="1" thickBot="1" x14ac:dyDescent="0.3">
      <c r="A3335" t="s">
        <v>167</v>
      </c>
      <c r="B3335">
        <v>2090</v>
      </c>
      <c r="C3335" t="s">
        <v>21</v>
      </c>
      <c r="D3335" t="s">
        <v>31</v>
      </c>
      <c r="E3335">
        <v>123.87</v>
      </c>
      <c r="F3335" s="8"/>
    </row>
    <row r="3336" spans="1:6" ht="15.75" hidden="1" thickBot="1" x14ac:dyDescent="0.3">
      <c r="A3336" t="s">
        <v>167</v>
      </c>
      <c r="B3336">
        <v>2090</v>
      </c>
      <c r="C3336" t="s">
        <v>22</v>
      </c>
      <c r="D3336" t="s">
        <v>31</v>
      </c>
      <c r="E3336">
        <v>136.96</v>
      </c>
      <c r="F3336" s="8"/>
    </row>
    <row r="3337" spans="1:6" ht="15.75" hidden="1" thickBot="1" x14ac:dyDescent="0.3">
      <c r="A3337" t="s">
        <v>167</v>
      </c>
      <c r="B3337">
        <v>2090</v>
      </c>
      <c r="C3337" t="s">
        <v>23</v>
      </c>
      <c r="D3337" t="s">
        <v>31</v>
      </c>
      <c r="E3337">
        <v>131.6</v>
      </c>
      <c r="F3337" s="8"/>
    </row>
    <row r="3338" spans="1:6" ht="15.75" hidden="1" thickBot="1" x14ac:dyDescent="0.3">
      <c r="A3338" t="s">
        <v>167</v>
      </c>
      <c r="B3338">
        <v>2090</v>
      </c>
      <c r="C3338" t="s">
        <v>24</v>
      </c>
      <c r="D3338" t="s">
        <v>31</v>
      </c>
      <c r="E3338">
        <v>110.08</v>
      </c>
      <c r="F3338" s="8"/>
    </row>
    <row r="3339" spans="1:6" ht="15.75" hidden="1" thickBot="1" x14ac:dyDescent="0.3">
      <c r="A3339" t="s">
        <v>167</v>
      </c>
      <c r="B3339">
        <v>2090</v>
      </c>
      <c r="C3339" t="s">
        <v>25</v>
      </c>
      <c r="D3339" t="s">
        <v>31</v>
      </c>
      <c r="E3339">
        <v>73.930000000000007</v>
      </c>
      <c r="F3339" s="8"/>
    </row>
    <row r="3340" spans="1:6" ht="15.75" hidden="1" thickBot="1" x14ac:dyDescent="0.3">
      <c r="A3340" t="s">
        <v>167</v>
      </c>
      <c r="B3340">
        <v>2090</v>
      </c>
      <c r="C3340" t="s">
        <v>26</v>
      </c>
      <c r="D3340" t="s">
        <v>31</v>
      </c>
      <c r="E3340">
        <v>52.77</v>
      </c>
      <c r="F3340" s="8"/>
    </row>
    <row r="3341" spans="1:6" ht="15.75" hidden="1" thickBot="1" x14ac:dyDescent="0.3">
      <c r="A3341" t="s">
        <v>167</v>
      </c>
      <c r="B3341">
        <v>2090</v>
      </c>
      <c r="C3341" t="s">
        <v>6</v>
      </c>
      <c r="D3341" t="s">
        <v>32</v>
      </c>
      <c r="E3341">
        <v>0</v>
      </c>
      <c r="F3341" s="8"/>
    </row>
    <row r="3342" spans="1:6" ht="15.75" hidden="1" thickBot="1" x14ac:dyDescent="0.3">
      <c r="A3342" t="s">
        <v>167</v>
      </c>
      <c r="B3342">
        <v>2090</v>
      </c>
      <c r="C3342" t="s">
        <v>7</v>
      </c>
      <c r="D3342" t="s">
        <v>32</v>
      </c>
      <c r="E3342">
        <v>0</v>
      </c>
      <c r="F3342" s="8"/>
    </row>
    <row r="3343" spans="1:6" ht="15.75" hidden="1" thickBot="1" x14ac:dyDescent="0.3">
      <c r="A3343" t="s">
        <v>167</v>
      </c>
      <c r="B3343">
        <v>2090</v>
      </c>
      <c r="C3343" t="s">
        <v>8</v>
      </c>
      <c r="D3343" t="s">
        <v>32</v>
      </c>
      <c r="E3343">
        <v>0</v>
      </c>
      <c r="F3343" s="8"/>
    </row>
    <row r="3344" spans="1:6" ht="15.75" hidden="1" thickBot="1" x14ac:dyDescent="0.3">
      <c r="A3344" t="s">
        <v>167</v>
      </c>
      <c r="B3344">
        <v>2090</v>
      </c>
      <c r="C3344" t="s">
        <v>9</v>
      </c>
      <c r="D3344" t="s">
        <v>32</v>
      </c>
      <c r="E3344">
        <v>1778.1</v>
      </c>
      <c r="F3344" s="8"/>
    </row>
    <row r="3345" spans="1:6" ht="15.75" hidden="1" thickBot="1" x14ac:dyDescent="0.3">
      <c r="A3345" t="s">
        <v>167</v>
      </c>
      <c r="B3345">
        <v>2090</v>
      </c>
      <c r="C3345" t="s">
        <v>10</v>
      </c>
      <c r="D3345" t="s">
        <v>32</v>
      </c>
      <c r="E3345">
        <v>1369.46</v>
      </c>
      <c r="F3345" s="8"/>
    </row>
    <row r="3346" spans="1:6" ht="15.75" hidden="1" thickBot="1" x14ac:dyDescent="0.3">
      <c r="A3346" t="s">
        <v>167</v>
      </c>
      <c r="B3346">
        <v>2090</v>
      </c>
      <c r="C3346" t="s">
        <v>11</v>
      </c>
      <c r="D3346" t="s">
        <v>32</v>
      </c>
      <c r="E3346">
        <v>1023.99</v>
      </c>
      <c r="F3346" s="8"/>
    </row>
    <row r="3347" spans="1:6" ht="15.75" hidden="1" thickBot="1" x14ac:dyDescent="0.3">
      <c r="A3347" t="s">
        <v>167</v>
      </c>
      <c r="B3347">
        <v>2090</v>
      </c>
      <c r="C3347" t="s">
        <v>12</v>
      </c>
      <c r="D3347" t="s">
        <v>32</v>
      </c>
      <c r="E3347">
        <v>1106.6300000000001</v>
      </c>
      <c r="F3347" s="8"/>
    </row>
    <row r="3348" spans="1:6" ht="15.75" hidden="1" thickBot="1" x14ac:dyDescent="0.3">
      <c r="A3348" t="s">
        <v>167</v>
      </c>
      <c r="B3348">
        <v>2090</v>
      </c>
      <c r="C3348" t="s">
        <v>13</v>
      </c>
      <c r="D3348" t="s">
        <v>32</v>
      </c>
      <c r="E3348">
        <v>1187.5</v>
      </c>
      <c r="F3348" s="8"/>
    </row>
    <row r="3349" spans="1:6" ht="15.75" hidden="1" thickBot="1" x14ac:dyDescent="0.3">
      <c r="A3349" t="s">
        <v>167</v>
      </c>
      <c r="B3349">
        <v>2090</v>
      </c>
      <c r="C3349" t="s">
        <v>14</v>
      </c>
      <c r="D3349" t="s">
        <v>32</v>
      </c>
      <c r="E3349">
        <v>1285.23</v>
      </c>
      <c r="F3349" s="8"/>
    </row>
    <row r="3350" spans="1:6" ht="15.75" hidden="1" thickBot="1" x14ac:dyDescent="0.3">
      <c r="A3350" t="s">
        <v>167</v>
      </c>
      <c r="B3350">
        <v>2090</v>
      </c>
      <c r="C3350" t="s">
        <v>15</v>
      </c>
      <c r="D3350" t="s">
        <v>32</v>
      </c>
      <c r="E3350">
        <v>1382.36</v>
      </c>
      <c r="F3350" s="8"/>
    </row>
    <row r="3351" spans="1:6" ht="15.75" hidden="1" thickBot="1" x14ac:dyDescent="0.3">
      <c r="A3351" t="s">
        <v>167</v>
      </c>
      <c r="B3351">
        <v>2090</v>
      </c>
      <c r="C3351" t="s">
        <v>16</v>
      </c>
      <c r="D3351" t="s">
        <v>32</v>
      </c>
      <c r="E3351">
        <v>1456.5</v>
      </c>
      <c r="F3351" s="8"/>
    </row>
    <row r="3352" spans="1:6" ht="15.75" hidden="1" thickBot="1" x14ac:dyDescent="0.3">
      <c r="A3352" t="s">
        <v>167</v>
      </c>
      <c r="B3352">
        <v>2090</v>
      </c>
      <c r="C3352" t="s">
        <v>17</v>
      </c>
      <c r="D3352" t="s">
        <v>32</v>
      </c>
      <c r="E3352">
        <v>1524.9</v>
      </c>
      <c r="F3352" s="8"/>
    </row>
    <row r="3353" spans="1:6" ht="15.75" hidden="1" thickBot="1" x14ac:dyDescent="0.3">
      <c r="A3353" t="s">
        <v>167</v>
      </c>
      <c r="B3353">
        <v>2090</v>
      </c>
      <c r="C3353" t="s">
        <v>18</v>
      </c>
      <c r="D3353" t="s">
        <v>32</v>
      </c>
      <c r="E3353">
        <v>1599.14</v>
      </c>
      <c r="F3353" s="8"/>
    </row>
    <row r="3354" spans="1:6" ht="15.75" hidden="1" thickBot="1" x14ac:dyDescent="0.3">
      <c r="A3354" t="s">
        <v>167</v>
      </c>
      <c r="B3354">
        <v>2090</v>
      </c>
      <c r="C3354" t="s">
        <v>19</v>
      </c>
      <c r="D3354" t="s">
        <v>32</v>
      </c>
      <c r="E3354">
        <v>1640.81</v>
      </c>
      <c r="F3354" s="8"/>
    </row>
    <row r="3355" spans="1:6" ht="15.75" hidden="1" thickBot="1" x14ac:dyDescent="0.3">
      <c r="A3355" t="s">
        <v>167</v>
      </c>
      <c r="B3355">
        <v>2090</v>
      </c>
      <c r="C3355" t="s">
        <v>20</v>
      </c>
      <c r="D3355" t="s">
        <v>32</v>
      </c>
      <c r="E3355">
        <v>1632.77</v>
      </c>
      <c r="F3355" s="8"/>
    </row>
    <row r="3356" spans="1:6" ht="15.75" hidden="1" thickBot="1" x14ac:dyDescent="0.3">
      <c r="A3356" t="s">
        <v>167</v>
      </c>
      <c r="B3356">
        <v>2090</v>
      </c>
      <c r="C3356" t="s">
        <v>21</v>
      </c>
      <c r="D3356" t="s">
        <v>32</v>
      </c>
      <c r="E3356">
        <v>1546.44</v>
      </c>
      <c r="F3356" s="8"/>
    </row>
    <row r="3357" spans="1:6" ht="15.75" hidden="1" thickBot="1" x14ac:dyDescent="0.3">
      <c r="A3357" t="s">
        <v>167</v>
      </c>
      <c r="B3357">
        <v>2090</v>
      </c>
      <c r="C3357" t="s">
        <v>22</v>
      </c>
      <c r="D3357" t="s">
        <v>32</v>
      </c>
      <c r="E3357">
        <v>1416.89</v>
      </c>
      <c r="F3357" s="8"/>
    </row>
    <row r="3358" spans="1:6" ht="15.75" hidden="1" thickBot="1" x14ac:dyDescent="0.3">
      <c r="A3358" t="s">
        <v>167</v>
      </c>
      <c r="B3358">
        <v>2090</v>
      </c>
      <c r="C3358" t="s">
        <v>23</v>
      </c>
      <c r="D3358" t="s">
        <v>32</v>
      </c>
      <c r="E3358">
        <v>1140.6199999999999</v>
      </c>
      <c r="F3358" s="8"/>
    </row>
    <row r="3359" spans="1:6" ht="15.75" hidden="1" thickBot="1" x14ac:dyDescent="0.3">
      <c r="A3359" t="s">
        <v>167</v>
      </c>
      <c r="B3359">
        <v>2090</v>
      </c>
      <c r="C3359" t="s">
        <v>24</v>
      </c>
      <c r="D3359" t="s">
        <v>32</v>
      </c>
      <c r="E3359">
        <v>807.53</v>
      </c>
      <c r="F3359" s="8"/>
    </row>
    <row r="3360" spans="1:6" ht="15.75" hidden="1" thickBot="1" x14ac:dyDescent="0.3">
      <c r="A3360" t="s">
        <v>167</v>
      </c>
      <c r="B3360">
        <v>2090</v>
      </c>
      <c r="C3360" t="s">
        <v>25</v>
      </c>
      <c r="D3360" t="s">
        <v>32</v>
      </c>
      <c r="E3360">
        <v>462.1</v>
      </c>
      <c r="F3360" s="8"/>
    </row>
    <row r="3361" spans="1:6" ht="15.75" hidden="1" thickBot="1" x14ac:dyDescent="0.3">
      <c r="A3361" t="s">
        <v>167</v>
      </c>
      <c r="B3361">
        <v>2090</v>
      </c>
      <c r="C3361" t="s">
        <v>26</v>
      </c>
      <c r="D3361" t="s">
        <v>32</v>
      </c>
      <c r="E3361">
        <v>265.14</v>
      </c>
      <c r="F3361" s="8"/>
    </row>
    <row r="3362" spans="1:6" ht="15.75" hidden="1" thickBot="1" x14ac:dyDescent="0.3">
      <c r="A3362" t="s">
        <v>167</v>
      </c>
      <c r="B3362">
        <v>2090</v>
      </c>
      <c r="C3362" t="s">
        <v>6</v>
      </c>
      <c r="D3362" t="s">
        <v>33</v>
      </c>
      <c r="E3362">
        <v>0</v>
      </c>
      <c r="F3362" s="8"/>
    </row>
    <row r="3363" spans="1:6" ht="15.75" hidden="1" thickBot="1" x14ac:dyDescent="0.3">
      <c r="A3363" t="s">
        <v>167</v>
      </c>
      <c r="B3363">
        <v>2090</v>
      </c>
      <c r="C3363" t="s">
        <v>7</v>
      </c>
      <c r="D3363" t="s">
        <v>33</v>
      </c>
      <c r="E3363">
        <v>0</v>
      </c>
      <c r="F3363" s="8"/>
    </row>
    <row r="3364" spans="1:6" ht="15.75" hidden="1" thickBot="1" x14ac:dyDescent="0.3">
      <c r="A3364" t="s">
        <v>167</v>
      </c>
      <c r="B3364">
        <v>2090</v>
      </c>
      <c r="C3364" t="s">
        <v>8</v>
      </c>
      <c r="D3364" t="s">
        <v>33</v>
      </c>
      <c r="E3364">
        <v>0</v>
      </c>
      <c r="F3364" s="8"/>
    </row>
    <row r="3365" spans="1:6" ht="15.75" hidden="1" thickBot="1" x14ac:dyDescent="0.3">
      <c r="A3365" t="s">
        <v>167</v>
      </c>
      <c r="B3365">
        <v>2090</v>
      </c>
      <c r="C3365" t="s">
        <v>9</v>
      </c>
      <c r="D3365" t="s">
        <v>33</v>
      </c>
      <c r="E3365">
        <v>261.56</v>
      </c>
      <c r="F3365" s="8"/>
    </row>
    <row r="3366" spans="1:6" ht="15.75" hidden="1" thickBot="1" x14ac:dyDescent="0.3">
      <c r="A3366" t="s">
        <v>167</v>
      </c>
      <c r="B3366">
        <v>2090</v>
      </c>
      <c r="C3366" t="s">
        <v>10</v>
      </c>
      <c r="D3366" t="s">
        <v>33</v>
      </c>
      <c r="E3366">
        <v>1629.75</v>
      </c>
      <c r="F3366" s="8"/>
    </row>
    <row r="3367" spans="1:6" ht="15.75" hidden="1" thickBot="1" x14ac:dyDescent="0.3">
      <c r="A3367" t="s">
        <v>167</v>
      </c>
      <c r="B3367">
        <v>2090</v>
      </c>
      <c r="C3367" t="s">
        <v>11</v>
      </c>
      <c r="D3367" t="s">
        <v>33</v>
      </c>
      <c r="E3367">
        <v>2150.33</v>
      </c>
      <c r="F3367" s="8"/>
    </row>
    <row r="3368" spans="1:6" ht="15.75" hidden="1" thickBot="1" x14ac:dyDescent="0.3">
      <c r="A3368" t="s">
        <v>167</v>
      </c>
      <c r="B3368">
        <v>2090</v>
      </c>
      <c r="C3368" t="s">
        <v>12</v>
      </c>
      <c r="D3368" t="s">
        <v>33</v>
      </c>
      <c r="E3368">
        <v>2222.77</v>
      </c>
      <c r="F3368" s="8"/>
    </row>
    <row r="3369" spans="1:6" ht="15.75" hidden="1" thickBot="1" x14ac:dyDescent="0.3">
      <c r="A3369" t="s">
        <v>167</v>
      </c>
      <c r="B3369">
        <v>2090</v>
      </c>
      <c r="C3369" t="s">
        <v>13</v>
      </c>
      <c r="D3369" t="s">
        <v>33</v>
      </c>
      <c r="E3369">
        <v>2219.33</v>
      </c>
      <c r="F3369" s="8"/>
    </row>
    <row r="3370" spans="1:6" ht="15.75" hidden="1" thickBot="1" x14ac:dyDescent="0.3">
      <c r="A3370" t="s">
        <v>167</v>
      </c>
      <c r="B3370">
        <v>2090</v>
      </c>
      <c r="C3370" t="s">
        <v>14</v>
      </c>
      <c r="D3370" t="s">
        <v>33</v>
      </c>
      <c r="E3370">
        <v>2229.5300000000002</v>
      </c>
      <c r="F3370" s="8"/>
    </row>
    <row r="3371" spans="1:6" ht="15.75" hidden="1" thickBot="1" x14ac:dyDescent="0.3">
      <c r="A3371" t="s">
        <v>167</v>
      </c>
      <c r="B3371">
        <v>2090</v>
      </c>
      <c r="C3371" t="s">
        <v>15</v>
      </c>
      <c r="D3371" t="s">
        <v>33</v>
      </c>
      <c r="E3371">
        <v>2221.58</v>
      </c>
      <c r="F3371" s="8"/>
    </row>
    <row r="3372" spans="1:6" ht="15.75" hidden="1" thickBot="1" x14ac:dyDescent="0.3">
      <c r="A3372" t="s">
        <v>167</v>
      </c>
      <c r="B3372">
        <v>2090</v>
      </c>
      <c r="C3372" t="s">
        <v>16</v>
      </c>
      <c r="D3372" t="s">
        <v>33</v>
      </c>
      <c r="E3372">
        <v>2165.7800000000002</v>
      </c>
      <c r="F3372" s="8"/>
    </row>
    <row r="3373" spans="1:6" ht="15.75" hidden="1" thickBot="1" x14ac:dyDescent="0.3">
      <c r="A3373" t="s">
        <v>167</v>
      </c>
      <c r="B3373">
        <v>2090</v>
      </c>
      <c r="C3373" t="s">
        <v>17</v>
      </c>
      <c r="D3373" t="s">
        <v>33</v>
      </c>
      <c r="E3373">
        <v>2096.9899999999998</v>
      </c>
      <c r="F3373" s="8"/>
    </row>
    <row r="3374" spans="1:6" ht="15.75" hidden="1" thickBot="1" x14ac:dyDescent="0.3">
      <c r="A3374" t="s">
        <v>167</v>
      </c>
      <c r="B3374">
        <v>2090</v>
      </c>
      <c r="C3374" t="s">
        <v>18</v>
      </c>
      <c r="D3374" t="s">
        <v>33</v>
      </c>
      <c r="E3374">
        <v>2034.72</v>
      </c>
      <c r="F3374" s="8"/>
    </row>
    <row r="3375" spans="1:6" ht="15.75" hidden="1" thickBot="1" x14ac:dyDescent="0.3">
      <c r="A3375" t="s">
        <v>167</v>
      </c>
      <c r="B3375">
        <v>2090</v>
      </c>
      <c r="C3375" t="s">
        <v>19</v>
      </c>
      <c r="D3375" t="s">
        <v>33</v>
      </c>
      <c r="E3375">
        <v>1935.84</v>
      </c>
      <c r="F3375" s="8"/>
    </row>
    <row r="3376" spans="1:6" ht="15.75" hidden="1" thickBot="1" x14ac:dyDescent="0.3">
      <c r="A3376" t="s">
        <v>167</v>
      </c>
      <c r="B3376">
        <v>2090</v>
      </c>
      <c r="C3376" t="s">
        <v>20</v>
      </c>
      <c r="D3376" t="s">
        <v>33</v>
      </c>
      <c r="E3376">
        <v>1793.8</v>
      </c>
      <c r="F3376" s="8"/>
    </row>
    <row r="3377" spans="1:37" ht="15.75" hidden="1" thickBot="1" x14ac:dyDescent="0.3">
      <c r="A3377" t="s">
        <v>167</v>
      </c>
      <c r="B3377">
        <v>2090</v>
      </c>
      <c r="C3377" t="s">
        <v>21</v>
      </c>
      <c r="D3377" t="s">
        <v>33</v>
      </c>
      <c r="E3377">
        <v>1593.26</v>
      </c>
      <c r="F3377" s="8"/>
    </row>
    <row r="3378" spans="1:37" ht="15.75" hidden="1" thickBot="1" x14ac:dyDescent="0.3">
      <c r="A3378" t="s">
        <v>167</v>
      </c>
      <c r="B3378">
        <v>2090</v>
      </c>
      <c r="C3378" t="s">
        <v>22</v>
      </c>
      <c r="D3378" t="s">
        <v>33</v>
      </c>
      <c r="E3378">
        <v>1381.13</v>
      </c>
      <c r="F3378" s="8"/>
    </row>
    <row r="3379" spans="1:37" ht="15.75" hidden="1" thickBot="1" x14ac:dyDescent="0.3">
      <c r="A3379" t="s">
        <v>167</v>
      </c>
      <c r="B3379">
        <v>2090</v>
      </c>
      <c r="C3379" t="s">
        <v>23</v>
      </c>
      <c r="D3379" t="s">
        <v>33</v>
      </c>
      <c r="E3379">
        <v>1063.92</v>
      </c>
      <c r="F3379" s="8"/>
    </row>
    <row r="3380" spans="1:37" ht="15.75" hidden="1" thickBot="1" x14ac:dyDescent="0.3">
      <c r="A3380" t="s">
        <v>167</v>
      </c>
      <c r="B3380">
        <v>2090</v>
      </c>
      <c r="C3380" t="s">
        <v>24</v>
      </c>
      <c r="D3380" t="s">
        <v>33</v>
      </c>
      <c r="E3380">
        <v>730.06</v>
      </c>
      <c r="F3380" s="8"/>
    </row>
    <row r="3381" spans="1:37" ht="15.75" hidden="1" thickBot="1" x14ac:dyDescent="0.3">
      <c r="A3381" t="s">
        <v>167</v>
      </c>
      <c r="B3381">
        <v>2090</v>
      </c>
      <c r="C3381" t="s">
        <v>25</v>
      </c>
      <c r="D3381" t="s">
        <v>33</v>
      </c>
      <c r="E3381">
        <v>409.47</v>
      </c>
      <c r="F3381" s="8"/>
    </row>
    <row r="3382" spans="1:37" ht="15.75" hidden="1" thickBot="1" x14ac:dyDescent="0.3">
      <c r="A3382" t="s">
        <v>167</v>
      </c>
      <c r="B3382">
        <v>2090</v>
      </c>
      <c r="C3382" t="s">
        <v>26</v>
      </c>
      <c r="D3382" t="s">
        <v>33</v>
      </c>
      <c r="E3382">
        <v>230.6</v>
      </c>
      <c r="F3382" s="12"/>
    </row>
    <row r="3383" spans="1:37" ht="15.75" thickBot="1" x14ac:dyDescent="0.3">
      <c r="A3383" t="s">
        <v>167</v>
      </c>
      <c r="B3383">
        <v>2095</v>
      </c>
      <c r="C3383" t="s">
        <v>6</v>
      </c>
      <c r="D3383" t="s">
        <v>27</v>
      </c>
      <c r="E3383">
        <v>2432.7199999999998</v>
      </c>
      <c r="F3383" s="4">
        <f t="shared" ref="F3383" si="803">E3383+E3384+E3385+E3407+E3428+E3449+E3470+E3491+E3512</f>
        <v>10365.460000000001</v>
      </c>
      <c r="G3383" s="17">
        <f t="shared" ref="G3383:G3389" si="804">F3383/1000</f>
        <v>10.365460000000001</v>
      </c>
      <c r="H3383" s="18" t="s">
        <v>157</v>
      </c>
      <c r="I3383" s="17">
        <f t="shared" ref="I3383" si="805">E3383+E3384+E3385</f>
        <v>7588.36</v>
      </c>
      <c r="J3383" s="19">
        <f t="shared" ref="J3383:J3389" si="806">I3383/1000</f>
        <v>7.5883599999999998</v>
      </c>
      <c r="K3383" s="18" t="s">
        <v>137</v>
      </c>
      <c r="M3383" s="17">
        <f t="shared" ref="M3383" si="807">G3383</f>
        <v>10.365460000000001</v>
      </c>
      <c r="N3383" s="19">
        <f t="shared" ref="N3383" si="808">J3398+J3399+J3400</f>
        <v>0.14767</v>
      </c>
      <c r="O3383" s="19">
        <f t="shared" ref="O3383" si="809">J3401+J3402</f>
        <v>12.404609999999998</v>
      </c>
      <c r="P3383" s="19">
        <f t="shared" ref="P3383" si="810">J3403</f>
        <v>39.935890000000001</v>
      </c>
      <c r="Q3383" s="18">
        <f t="shared" ref="Q3383" si="811">O3383/N3383</f>
        <v>84.002234712534701</v>
      </c>
      <c r="R3383" s="5">
        <f t="shared" ref="R3383" si="812">J3383</f>
        <v>7.5883599999999998</v>
      </c>
      <c r="S3383" s="6">
        <f>J3384+J3385+J3386+J3391+J3392+J3393</f>
        <v>4.0937599999999996</v>
      </c>
      <c r="T3383" s="6">
        <f>J3387+J3388+J3394+J3395</f>
        <v>51.171509999999991</v>
      </c>
      <c r="U3383" s="6"/>
      <c r="V3383" s="7">
        <f t="shared" ref="V3383" si="813">T3383/S3383</f>
        <v>12.499880305635893</v>
      </c>
      <c r="W3383" s="5">
        <f>J3383</f>
        <v>7.5883599999999998</v>
      </c>
      <c r="X3383" s="6">
        <f>J3384+J3385+J3386</f>
        <v>1.5234100000000002</v>
      </c>
      <c r="Y3383" s="6">
        <f>J3387+J3388</f>
        <v>32.065419999999996</v>
      </c>
      <c r="Z3383" s="6">
        <f>J3389</f>
        <v>21.676439999999999</v>
      </c>
      <c r="AA3383" s="7">
        <f>Y3383/X3383</f>
        <v>21.04845051561956</v>
      </c>
      <c r="AB3383" s="5">
        <f>G3383</f>
        <v>10.365460000000001</v>
      </c>
      <c r="AC3383" s="6">
        <f>G3384+G3385+G3386</f>
        <v>0.70995999999999992</v>
      </c>
      <c r="AD3383" s="6">
        <f>G3387+G3388</f>
        <v>30.101770000000002</v>
      </c>
      <c r="AE3383" s="6">
        <f>G3389</f>
        <v>21.676439999999999</v>
      </c>
      <c r="AF3383" s="7">
        <f>AD3383/AC3383</f>
        <v>42.399247844949016</v>
      </c>
      <c r="AG3383" s="5">
        <f>G3383</f>
        <v>10.365460000000001</v>
      </c>
      <c r="AH3383" s="6">
        <f>G3384+G3385+G3386+G3387</f>
        <v>11.84543</v>
      </c>
      <c r="AI3383" s="6">
        <f>+G3388</f>
        <v>18.9663</v>
      </c>
      <c r="AJ3383" s="6">
        <f>G3389</f>
        <v>21.676439999999999</v>
      </c>
      <c r="AK3383" s="7">
        <f>AI3383/AH3383</f>
        <v>1.6011491351516998</v>
      </c>
    </row>
    <row r="3384" spans="1:37" ht="15.75" hidden="1" thickBot="1" x14ac:dyDescent="0.3">
      <c r="A3384" t="s">
        <v>167</v>
      </c>
      <c r="B3384">
        <v>2095</v>
      </c>
      <c r="C3384" t="s">
        <v>7</v>
      </c>
      <c r="D3384" t="s">
        <v>27</v>
      </c>
      <c r="E3384">
        <v>2530.44</v>
      </c>
      <c r="F3384" s="8">
        <f t="shared" ref="F3384" si="814">E3408+E3409+E3410+E3411+E3412+E3413+E3414+E3415+E3416+E3429+E3430+E3431+E3432+E3433+E3434+E3435+E3436+E3437</f>
        <v>39.059999999999995</v>
      </c>
      <c r="G3384" s="5">
        <f t="shared" si="804"/>
        <v>3.9059999999999997E-2</v>
      </c>
      <c r="H3384" s="7" t="s">
        <v>43</v>
      </c>
      <c r="I3384" s="5">
        <f t="shared" ref="I3384" si="815">E3407+E3408+E3409+E3410+E3411+E3412+E3413+E3414+E3415+E3416+E3428+E3429+E3430+E3431+E3432+E3433+E3434+E3435+E3436+E3437</f>
        <v>42.61</v>
      </c>
      <c r="J3384" s="6">
        <f t="shared" si="806"/>
        <v>4.2610000000000002E-2</v>
      </c>
      <c r="K3384" s="7" t="s">
        <v>43</v>
      </c>
      <c r="M3384" s="5"/>
      <c r="N3384" s="6"/>
      <c r="O3384" s="6"/>
      <c r="P3384" s="6"/>
      <c r="Q3384" s="7"/>
      <c r="R3384" s="5"/>
      <c r="S3384" s="6"/>
      <c r="T3384" s="6"/>
      <c r="U3384" s="6"/>
      <c r="V3384" s="6"/>
      <c r="W3384" s="5"/>
      <c r="X3384" s="6"/>
      <c r="Y3384" s="6"/>
      <c r="Z3384" s="6"/>
      <c r="AA3384" s="6"/>
      <c r="AB3384" s="5"/>
      <c r="AC3384" s="6"/>
      <c r="AD3384" s="6"/>
      <c r="AE3384" s="6"/>
      <c r="AF3384" s="6"/>
      <c r="AG3384" s="5"/>
      <c r="AH3384" s="6"/>
      <c r="AI3384" s="6"/>
      <c r="AJ3384" s="6"/>
      <c r="AK3384" s="7"/>
    </row>
    <row r="3385" spans="1:37" ht="15.75" hidden="1" thickBot="1" x14ac:dyDescent="0.3">
      <c r="A3385" t="s">
        <v>167</v>
      </c>
      <c r="B3385">
        <v>2095</v>
      </c>
      <c r="C3385" t="s">
        <v>8</v>
      </c>
      <c r="D3385" t="s">
        <v>27</v>
      </c>
      <c r="E3385">
        <v>2625.2</v>
      </c>
      <c r="F3385" s="8">
        <f t="shared" ref="F3385" si="816">E3450+E3451+E3452+E3453+E3454+E3455+E3456+E3457+E3458</f>
        <v>443.21</v>
      </c>
      <c r="G3385" s="5">
        <f t="shared" si="804"/>
        <v>0.44320999999999999</v>
      </c>
      <c r="H3385" s="7" t="s">
        <v>30</v>
      </c>
      <c r="I3385" s="5">
        <f t="shared" ref="I3385" si="817">E3449+E3450+E3451+E3452+E3453+E3454+E3455+E3456+E3457+E3458</f>
        <v>631.77</v>
      </c>
      <c r="J3385" s="6">
        <f t="shared" si="806"/>
        <v>0.63176999999999994</v>
      </c>
      <c r="K3385" s="7" t="s">
        <v>30</v>
      </c>
      <c r="M3385" s="5"/>
      <c r="N3385" s="6"/>
      <c r="O3385" s="6"/>
      <c r="P3385" s="6"/>
      <c r="Q3385" s="7"/>
      <c r="R3385" s="5"/>
      <c r="S3385" s="6"/>
      <c r="T3385" s="6"/>
      <c r="U3385" s="6"/>
      <c r="V3385" s="6"/>
      <c r="W3385" s="5"/>
      <c r="X3385" s="6"/>
      <c r="Y3385" s="6"/>
      <c r="Z3385" s="6"/>
      <c r="AA3385" s="6"/>
      <c r="AB3385" s="5"/>
      <c r="AC3385" s="6"/>
      <c r="AD3385" s="6"/>
      <c r="AE3385" s="6"/>
      <c r="AF3385" s="6"/>
      <c r="AG3385" s="5"/>
      <c r="AH3385" s="6"/>
      <c r="AI3385" s="6"/>
      <c r="AJ3385" s="6"/>
      <c r="AK3385" s="7"/>
    </row>
    <row r="3386" spans="1:37" ht="15.75" hidden="1" thickBot="1" x14ac:dyDescent="0.3">
      <c r="A3386" t="s">
        <v>167</v>
      </c>
      <c r="B3386">
        <v>2095</v>
      </c>
      <c r="C3386" t="s">
        <v>9</v>
      </c>
      <c r="D3386" t="s">
        <v>27</v>
      </c>
      <c r="E3386">
        <v>0</v>
      </c>
      <c r="F3386" s="8">
        <f t="shared" ref="F3386" si="818">E3471+E3472+E3473+E3474+E3475+E3476+E3477+E3478+E3479</f>
        <v>227.69</v>
      </c>
      <c r="G3386" s="5">
        <f t="shared" si="804"/>
        <v>0.22769</v>
      </c>
      <c r="H3386" s="7" t="s">
        <v>44</v>
      </c>
      <c r="I3386" s="5">
        <f t="shared" ref="I3386" si="819">E3470+E3471+E3472+E3473+E3474+E3475+E3476+E3477+E3478+E3479</f>
        <v>849.0300000000002</v>
      </c>
      <c r="J3386" s="6">
        <f t="shared" si="806"/>
        <v>0.84903000000000017</v>
      </c>
      <c r="K3386" s="7" t="s">
        <v>44</v>
      </c>
      <c r="M3386" s="5"/>
      <c r="N3386" s="6"/>
      <c r="O3386" s="6"/>
      <c r="P3386" s="6"/>
      <c r="Q3386" s="7"/>
      <c r="R3386" s="5"/>
      <c r="S3386" s="6"/>
      <c r="T3386" s="6"/>
      <c r="U3386" s="6"/>
      <c r="V3386" s="6"/>
      <c r="W3386" s="5"/>
      <c r="X3386" s="6"/>
      <c r="Y3386" s="6"/>
      <c r="Z3386" s="6"/>
      <c r="AA3386" s="6"/>
      <c r="AB3386" s="5"/>
      <c r="AC3386" s="6"/>
      <c r="AD3386" s="6"/>
      <c r="AE3386" s="6"/>
      <c r="AF3386" s="6"/>
      <c r="AG3386" s="5"/>
      <c r="AH3386" s="6"/>
      <c r="AI3386" s="6"/>
      <c r="AJ3386" s="6"/>
      <c r="AK3386" s="7"/>
    </row>
    <row r="3387" spans="1:37" ht="15.75" hidden="1" thickBot="1" x14ac:dyDescent="0.3">
      <c r="A3387" t="s">
        <v>167</v>
      </c>
      <c r="B3387">
        <v>2095</v>
      </c>
      <c r="C3387" t="s">
        <v>10</v>
      </c>
      <c r="D3387" t="s">
        <v>27</v>
      </c>
      <c r="E3387">
        <v>0</v>
      </c>
      <c r="F3387" s="8">
        <f t="shared" ref="F3387" si="820">+E3492+E3493+E3494+E3495+E3496+E3497+E3498+E3499+E3500</f>
        <v>11135.47</v>
      </c>
      <c r="G3387" s="5">
        <f t="shared" si="804"/>
        <v>11.13547</v>
      </c>
      <c r="H3387" s="7" t="s">
        <v>45</v>
      </c>
      <c r="I3387" s="5">
        <f t="shared" ref="I3387" si="821">E3491+E3492+E3493+E3494+E3495+E3496+E3497+E3498+E3499+E3500</f>
        <v>12847.329999999998</v>
      </c>
      <c r="J3387" s="6">
        <f t="shared" si="806"/>
        <v>12.847329999999998</v>
      </c>
      <c r="K3387" s="7" t="s">
        <v>45</v>
      </c>
      <c r="M3387" s="5"/>
      <c r="N3387" s="6"/>
      <c r="O3387" s="6"/>
      <c r="P3387" s="6"/>
      <c r="Q3387" s="7"/>
      <c r="R3387" s="5"/>
      <c r="S3387" s="6"/>
      <c r="T3387" s="6"/>
      <c r="U3387" s="6"/>
      <c r="V3387" s="6"/>
      <c r="W3387" s="5"/>
      <c r="X3387" s="6"/>
      <c r="Y3387" s="6"/>
      <c r="Z3387" s="6"/>
      <c r="AA3387" s="6"/>
      <c r="AB3387" s="5"/>
      <c r="AC3387" s="6"/>
      <c r="AD3387" s="6"/>
      <c r="AE3387" s="6"/>
      <c r="AF3387" s="6"/>
      <c r="AG3387" s="5"/>
      <c r="AH3387" s="6"/>
      <c r="AI3387" s="6"/>
      <c r="AJ3387" s="6"/>
      <c r="AK3387" s="7"/>
    </row>
    <row r="3388" spans="1:37" ht="15.75" hidden="1" thickBot="1" x14ac:dyDescent="0.3">
      <c r="A3388" t="s">
        <v>167</v>
      </c>
      <c r="B3388">
        <v>2095</v>
      </c>
      <c r="C3388" t="s">
        <v>11</v>
      </c>
      <c r="D3388" t="s">
        <v>27</v>
      </c>
      <c r="E3388">
        <v>0</v>
      </c>
      <c r="F3388" s="8">
        <f t="shared" ref="F3388" si="822">E3513+E3514+E3515+E3516+E3517+E3518+E3519+E3520+E3521</f>
        <v>18966.3</v>
      </c>
      <c r="G3388" s="5">
        <f t="shared" si="804"/>
        <v>18.9663</v>
      </c>
      <c r="H3388" s="7" t="s">
        <v>46</v>
      </c>
      <c r="I3388" s="5">
        <f t="shared" ref="I3388" si="823">E3512+E3513+E3514+E3515+E3516+E3517+E3518+E3519+E3520+E3521</f>
        <v>19218.09</v>
      </c>
      <c r="J3388" s="6">
        <f t="shared" si="806"/>
        <v>19.21809</v>
      </c>
      <c r="K3388" s="7" t="s">
        <v>46</v>
      </c>
      <c r="M3388" s="5"/>
      <c r="N3388" s="6"/>
      <c r="O3388" s="6"/>
      <c r="P3388" s="6"/>
      <c r="Q3388" s="7"/>
      <c r="R3388" s="5"/>
      <c r="S3388" s="6"/>
      <c r="T3388" s="6"/>
      <c r="U3388" s="6"/>
      <c r="V3388" s="6"/>
      <c r="W3388" s="5"/>
      <c r="X3388" s="6"/>
      <c r="Y3388" s="6"/>
      <c r="Z3388" s="6"/>
      <c r="AA3388" s="6"/>
      <c r="AB3388" s="5"/>
      <c r="AC3388" s="6"/>
      <c r="AD3388" s="6"/>
      <c r="AE3388" s="6"/>
      <c r="AF3388" s="6"/>
      <c r="AG3388" s="5"/>
      <c r="AH3388" s="6"/>
      <c r="AI3388" s="6"/>
      <c r="AJ3388" s="6"/>
      <c r="AK3388" s="7"/>
    </row>
    <row r="3389" spans="1:37" ht="15.75" hidden="1" thickBot="1" x14ac:dyDescent="0.3">
      <c r="A3389" t="s">
        <v>167</v>
      </c>
      <c r="B3389">
        <v>2095</v>
      </c>
      <c r="C3389" t="s">
        <v>12</v>
      </c>
      <c r="D3389" t="s">
        <v>27</v>
      </c>
      <c r="E3389">
        <v>0</v>
      </c>
      <c r="F3389" s="8">
        <f t="shared" ref="F3389" si="824">E3417+E3418+E3419+E3420+E3421+E3422+E3423+E3424+E3438+E3439+E3440+E3441+E3442+E3443+E3444+E3445+E3459+E3460+E3461+E3462+E3463+E3464+E3465+E3466+E3480+E3481+E3482+E3483+E3484+E3485+E3486+E3487+E3501+E3502+E3503+E3504+E3505+E3506+E3507+E3508+E3522+E3523+E3524+E3525+E3526+E3527+E3528+E3529</f>
        <v>21676.44</v>
      </c>
      <c r="G3389" s="9">
        <f t="shared" si="804"/>
        <v>21.676439999999999</v>
      </c>
      <c r="H3389" s="11" t="s">
        <v>158</v>
      </c>
      <c r="I3389" s="9">
        <f t="shared" ref="I3389" si="825">E3417+E3418+E3419+E3420+E3421+E3422+E3423+E3424+E3438+E3439+E3440+E3441+E3442+E3443+E3444+E3445+E3459+E3460+E3461+E3462+E3463+E3464+E3465+E3466+E3480+E3481+E3482+E3483+E3484+E3485+E3486+E3487+E3501+E3502+E3503+E3504+E3505+E3506+E3507+E3508+E3522+E3523+E3524+E3525+E3526+E3527+E3528+E3529</f>
        <v>21676.44</v>
      </c>
      <c r="J3389" s="10">
        <f t="shared" si="806"/>
        <v>21.676439999999999</v>
      </c>
      <c r="K3389" s="11" t="s">
        <v>158</v>
      </c>
      <c r="M3389" s="9"/>
      <c r="N3389" s="10"/>
      <c r="O3389" s="10"/>
      <c r="P3389" s="10"/>
      <c r="Q3389" s="11"/>
      <c r="R3389" s="9"/>
      <c r="S3389" s="10"/>
      <c r="T3389" s="10"/>
      <c r="U3389" s="10"/>
      <c r="V3389" s="10"/>
      <c r="W3389" s="9"/>
      <c r="X3389" s="10"/>
      <c r="Y3389" s="10"/>
      <c r="Z3389" s="10"/>
      <c r="AA3389" s="10"/>
      <c r="AB3389" s="9"/>
      <c r="AC3389" s="10"/>
      <c r="AD3389" s="10"/>
      <c r="AE3389" s="10"/>
      <c r="AF3389" s="10"/>
      <c r="AG3389" s="9"/>
      <c r="AH3389" s="10"/>
      <c r="AI3389" s="10"/>
      <c r="AJ3389" s="10"/>
      <c r="AK3389" s="11"/>
    </row>
    <row r="3390" spans="1:37" ht="15.75" hidden="1" thickBot="1" x14ac:dyDescent="0.3">
      <c r="A3390" t="s">
        <v>167</v>
      </c>
      <c r="B3390">
        <v>2095</v>
      </c>
      <c r="C3390" t="s">
        <v>13</v>
      </c>
      <c r="D3390" t="s">
        <v>27</v>
      </c>
      <c r="E3390">
        <v>0</v>
      </c>
      <c r="F3390" s="8"/>
    </row>
    <row r="3391" spans="1:37" ht="15.75" hidden="1" thickBot="1" x14ac:dyDescent="0.3">
      <c r="A3391" t="s">
        <v>167</v>
      </c>
      <c r="B3391">
        <v>2095</v>
      </c>
      <c r="C3391" t="s">
        <v>14</v>
      </c>
      <c r="D3391" t="s">
        <v>27</v>
      </c>
      <c r="E3391">
        <v>0</v>
      </c>
      <c r="F3391" s="8"/>
      <c r="H3391" s="20" t="s">
        <v>62</v>
      </c>
      <c r="I3391" s="19">
        <f t="shared" ref="I3391" si="826">E3417+E3418+E3419+E3420+E3421+E3422+E3423+E3424+E3438+E3439+E3440+E3441+E3442+E3443+E3444+E3445</f>
        <v>289.09999999999997</v>
      </c>
      <c r="J3391" s="19">
        <f t="shared" ref="J3391:J3395" si="827">I3391/1000</f>
        <v>0.28909999999999997</v>
      </c>
      <c r="K3391" s="18" t="s">
        <v>43</v>
      </c>
    </row>
    <row r="3392" spans="1:37" ht="15.75" hidden="1" thickBot="1" x14ac:dyDescent="0.3">
      <c r="A3392" t="s">
        <v>167</v>
      </c>
      <c r="B3392">
        <v>2095</v>
      </c>
      <c r="C3392" t="s">
        <v>15</v>
      </c>
      <c r="D3392" t="s">
        <v>27</v>
      </c>
      <c r="E3392">
        <v>0</v>
      </c>
      <c r="F3392" s="8"/>
      <c r="H3392" s="5"/>
      <c r="I3392" s="6">
        <f t="shared" ref="I3392" si="828">E3459+E3460+E3461+E3462+E3463+E3464+E3465+E3466</f>
        <v>1568.3899999999999</v>
      </c>
      <c r="J3392" s="6">
        <f t="shared" si="827"/>
        <v>1.56839</v>
      </c>
      <c r="K3392" s="7" t="s">
        <v>30</v>
      </c>
    </row>
    <row r="3393" spans="1:11" ht="15.75" hidden="1" thickBot="1" x14ac:dyDescent="0.3">
      <c r="A3393" t="s">
        <v>167</v>
      </c>
      <c r="B3393">
        <v>2095</v>
      </c>
      <c r="C3393" t="s">
        <v>16</v>
      </c>
      <c r="D3393" t="s">
        <v>27</v>
      </c>
      <c r="E3393">
        <v>0</v>
      </c>
      <c r="F3393" s="8"/>
      <c r="H3393" s="5"/>
      <c r="I3393" s="6">
        <f t="shared" ref="I3393" si="829">E3480+E3481+E3482+E3483+E3484+E3485+E3486+E3487</f>
        <v>712.86</v>
      </c>
      <c r="J3393" s="6">
        <f t="shared" si="827"/>
        <v>0.71286000000000005</v>
      </c>
      <c r="K3393" s="7" t="s">
        <v>44</v>
      </c>
    </row>
    <row r="3394" spans="1:11" ht="15.75" hidden="1" thickBot="1" x14ac:dyDescent="0.3">
      <c r="A3394" t="s">
        <v>167</v>
      </c>
      <c r="B3394">
        <v>2095</v>
      </c>
      <c r="C3394" t="s">
        <v>17</v>
      </c>
      <c r="D3394" t="s">
        <v>27</v>
      </c>
      <c r="E3394">
        <v>0</v>
      </c>
      <c r="F3394" s="8"/>
      <c r="H3394" s="5"/>
      <c r="I3394" s="6">
        <f t="shared" ref="I3394" si="830">E3501+E3502+E3503+E3504+E3505+E3506+E3507+E3508</f>
        <v>9140.369999999999</v>
      </c>
      <c r="J3394" s="6">
        <f t="shared" si="827"/>
        <v>9.140369999999999</v>
      </c>
      <c r="K3394" s="7" t="s">
        <v>45</v>
      </c>
    </row>
    <row r="3395" spans="1:11" ht="15.75" hidden="1" thickBot="1" x14ac:dyDescent="0.3">
      <c r="A3395" t="s">
        <v>167</v>
      </c>
      <c r="B3395">
        <v>2095</v>
      </c>
      <c r="C3395" t="s">
        <v>18</v>
      </c>
      <c r="D3395" t="s">
        <v>27</v>
      </c>
      <c r="E3395">
        <v>0</v>
      </c>
      <c r="F3395" s="8"/>
      <c r="H3395" s="9"/>
      <c r="I3395" s="10">
        <f t="shared" ref="I3395" si="831">E3522+E3523+E3524+E3525+E3526+E3527+E3528+E3529</f>
        <v>9965.7199999999993</v>
      </c>
      <c r="J3395" s="10">
        <f t="shared" si="827"/>
        <v>9.9657199999999992</v>
      </c>
      <c r="K3395" s="11" t="s">
        <v>46</v>
      </c>
    </row>
    <row r="3396" spans="1:11" ht="15.75" hidden="1" thickBot="1" x14ac:dyDescent="0.3">
      <c r="A3396" t="s">
        <v>167</v>
      </c>
      <c r="B3396">
        <v>2095</v>
      </c>
      <c r="C3396" t="s">
        <v>19</v>
      </c>
      <c r="D3396" t="s">
        <v>27</v>
      </c>
      <c r="E3396">
        <v>0</v>
      </c>
      <c r="F3396" s="8"/>
    </row>
    <row r="3397" spans="1:11" ht="15.75" hidden="1" thickBot="1" x14ac:dyDescent="0.3">
      <c r="A3397" t="s">
        <v>167</v>
      </c>
      <c r="B3397">
        <v>2095</v>
      </c>
      <c r="C3397" t="s">
        <v>20</v>
      </c>
      <c r="D3397" t="s">
        <v>27</v>
      </c>
      <c r="E3397">
        <v>0</v>
      </c>
      <c r="F3397" s="8"/>
    </row>
    <row r="3398" spans="1:11" ht="15.75" hidden="1" thickBot="1" x14ac:dyDescent="0.3">
      <c r="A3398" t="s">
        <v>167</v>
      </c>
      <c r="B3398">
        <v>2095</v>
      </c>
      <c r="C3398" t="s">
        <v>21</v>
      </c>
      <c r="D3398" t="s">
        <v>27</v>
      </c>
      <c r="E3398">
        <v>0</v>
      </c>
      <c r="F3398" s="8"/>
      <c r="H3398" s="20" t="s">
        <v>159</v>
      </c>
      <c r="I3398" s="19">
        <f t="shared" ref="I3398" si="832">SUM(E3408:E3411)+SUM(E3429:E3432)</f>
        <v>12.860000000000001</v>
      </c>
      <c r="J3398" s="19">
        <f t="shared" ref="J3398:J3403" si="833">I3398/1000</f>
        <v>1.2860000000000002E-2</v>
      </c>
      <c r="K3398" s="18" t="s">
        <v>43</v>
      </c>
    </row>
    <row r="3399" spans="1:11" ht="15.75" hidden="1" thickBot="1" x14ac:dyDescent="0.3">
      <c r="A3399" t="s">
        <v>167</v>
      </c>
      <c r="B3399">
        <v>2095</v>
      </c>
      <c r="C3399" t="s">
        <v>22</v>
      </c>
      <c r="D3399" t="s">
        <v>27</v>
      </c>
      <c r="E3399">
        <v>0</v>
      </c>
      <c r="F3399" s="8"/>
      <c r="H3399" s="5"/>
      <c r="I3399" s="6">
        <f t="shared" ref="I3399" si="834">SUM(E3450:E3453)</f>
        <v>63.73</v>
      </c>
      <c r="J3399" s="6">
        <f t="shared" si="833"/>
        <v>6.3729999999999995E-2</v>
      </c>
      <c r="K3399" s="7" t="s">
        <v>30</v>
      </c>
    </row>
    <row r="3400" spans="1:11" ht="15.75" hidden="1" thickBot="1" x14ac:dyDescent="0.3">
      <c r="A3400" t="s">
        <v>167</v>
      </c>
      <c r="B3400">
        <v>2095</v>
      </c>
      <c r="C3400" t="s">
        <v>23</v>
      </c>
      <c r="D3400" t="s">
        <v>27</v>
      </c>
      <c r="E3400">
        <v>0</v>
      </c>
      <c r="F3400" s="8"/>
      <c r="H3400" s="5"/>
      <c r="I3400" s="6">
        <f t="shared" ref="I3400" si="835">SUM(E3471:E3474)</f>
        <v>71.08</v>
      </c>
      <c r="J3400" s="6">
        <f t="shared" si="833"/>
        <v>7.1080000000000004E-2</v>
      </c>
      <c r="K3400" s="7" t="s">
        <v>44</v>
      </c>
    </row>
    <row r="3401" spans="1:11" ht="15.75" hidden="1" thickBot="1" x14ac:dyDescent="0.3">
      <c r="A3401" t="s">
        <v>167</v>
      </c>
      <c r="B3401">
        <v>2095</v>
      </c>
      <c r="C3401" t="s">
        <v>24</v>
      </c>
      <c r="D3401" t="s">
        <v>27</v>
      </c>
      <c r="E3401">
        <v>0</v>
      </c>
      <c r="F3401" s="8"/>
      <c r="H3401" s="5"/>
      <c r="I3401" s="6">
        <f t="shared" ref="I3401" si="836">SUM(E3492:E3495)</f>
        <v>4329.99</v>
      </c>
      <c r="J3401" s="6">
        <f t="shared" si="833"/>
        <v>4.3299899999999996</v>
      </c>
      <c r="K3401" s="7" t="s">
        <v>45</v>
      </c>
    </row>
    <row r="3402" spans="1:11" ht="15.75" hidden="1" thickBot="1" x14ac:dyDescent="0.3">
      <c r="A3402" t="s">
        <v>167</v>
      </c>
      <c r="B3402">
        <v>2095</v>
      </c>
      <c r="C3402" t="s">
        <v>25</v>
      </c>
      <c r="D3402" t="s">
        <v>27</v>
      </c>
      <c r="E3402">
        <v>0</v>
      </c>
      <c r="F3402" s="8"/>
      <c r="H3402" s="9"/>
      <c r="I3402" s="10">
        <f t="shared" ref="I3402" si="837">SUM(E3513:E3516)</f>
        <v>8074.619999999999</v>
      </c>
      <c r="J3402" s="10">
        <f t="shared" si="833"/>
        <v>8.0746199999999995</v>
      </c>
      <c r="K3402" s="11" t="s">
        <v>46</v>
      </c>
    </row>
    <row r="3403" spans="1:11" ht="15.75" hidden="1" thickBot="1" x14ac:dyDescent="0.3">
      <c r="A3403" t="s">
        <v>167</v>
      </c>
      <c r="B3403">
        <v>2095</v>
      </c>
      <c r="C3403" t="s">
        <v>26</v>
      </c>
      <c r="D3403" t="s">
        <v>27</v>
      </c>
      <c r="E3403">
        <v>0</v>
      </c>
      <c r="F3403" s="8"/>
      <c r="I3403">
        <f t="shared" ref="I3403" si="838">SUM(E3412:E3424)+SUM(E3433:E3445)+SUM(E3454:E3466)+SUM(E3475:E3487)+SUM(E3496:E3508)+SUM(E3517:E3529)</f>
        <v>39935.89</v>
      </c>
      <c r="J3403" s="6">
        <f t="shared" si="833"/>
        <v>39.935890000000001</v>
      </c>
      <c r="K3403" s="6" t="s">
        <v>160</v>
      </c>
    </row>
    <row r="3404" spans="1:11" ht="15.75" hidden="1" thickBot="1" x14ac:dyDescent="0.3">
      <c r="A3404" t="s">
        <v>167</v>
      </c>
      <c r="B3404">
        <v>2095</v>
      </c>
      <c r="C3404" t="s">
        <v>6</v>
      </c>
      <c r="D3404" t="s">
        <v>28</v>
      </c>
      <c r="E3404">
        <v>0</v>
      </c>
      <c r="F3404" s="8"/>
    </row>
    <row r="3405" spans="1:11" ht="15.75" hidden="1" thickBot="1" x14ac:dyDescent="0.3">
      <c r="A3405" t="s">
        <v>167</v>
      </c>
      <c r="B3405">
        <v>2095</v>
      </c>
      <c r="C3405" t="s">
        <v>7</v>
      </c>
      <c r="D3405" t="s">
        <v>28</v>
      </c>
      <c r="E3405">
        <v>0</v>
      </c>
      <c r="F3405" s="8"/>
    </row>
    <row r="3406" spans="1:11" ht="15.75" hidden="1" thickBot="1" x14ac:dyDescent="0.3">
      <c r="A3406" t="s">
        <v>167</v>
      </c>
      <c r="B3406">
        <v>2095</v>
      </c>
      <c r="C3406" t="s">
        <v>8</v>
      </c>
      <c r="D3406" t="s">
        <v>28</v>
      </c>
      <c r="E3406">
        <v>0</v>
      </c>
      <c r="F3406" s="8"/>
    </row>
    <row r="3407" spans="1:11" ht="15.75" hidden="1" thickBot="1" x14ac:dyDescent="0.3">
      <c r="A3407" t="s">
        <v>167</v>
      </c>
      <c r="B3407">
        <v>2095</v>
      </c>
      <c r="C3407" t="s">
        <v>9</v>
      </c>
      <c r="D3407" t="s">
        <v>28</v>
      </c>
      <c r="E3407">
        <v>1.0900000000000001</v>
      </c>
      <c r="F3407" s="8"/>
    </row>
    <row r="3408" spans="1:11" ht="15.75" hidden="1" thickBot="1" x14ac:dyDescent="0.3">
      <c r="A3408" t="s">
        <v>167</v>
      </c>
      <c r="B3408">
        <v>2095</v>
      </c>
      <c r="C3408" t="s">
        <v>10</v>
      </c>
      <c r="D3408" t="s">
        <v>28</v>
      </c>
      <c r="E3408">
        <v>1.05</v>
      </c>
      <c r="F3408" s="8"/>
    </row>
    <row r="3409" spans="1:6" ht="15.75" hidden="1" thickBot="1" x14ac:dyDescent="0.3">
      <c r="A3409" t="s">
        <v>167</v>
      </c>
      <c r="B3409">
        <v>2095</v>
      </c>
      <c r="C3409" t="s">
        <v>11</v>
      </c>
      <c r="D3409" t="s">
        <v>28</v>
      </c>
      <c r="E3409">
        <v>0.88</v>
      </c>
      <c r="F3409" s="8"/>
    </row>
    <row r="3410" spans="1:6" ht="15.75" hidden="1" thickBot="1" x14ac:dyDescent="0.3">
      <c r="A3410" t="s">
        <v>167</v>
      </c>
      <c r="B3410">
        <v>2095</v>
      </c>
      <c r="C3410" t="s">
        <v>12</v>
      </c>
      <c r="D3410" t="s">
        <v>28</v>
      </c>
      <c r="E3410">
        <v>0.92</v>
      </c>
      <c r="F3410" s="8"/>
    </row>
    <row r="3411" spans="1:6" ht="15.75" hidden="1" thickBot="1" x14ac:dyDescent="0.3">
      <c r="A3411" t="s">
        <v>167</v>
      </c>
      <c r="B3411">
        <v>2095</v>
      </c>
      <c r="C3411" t="s">
        <v>13</v>
      </c>
      <c r="D3411" t="s">
        <v>28</v>
      </c>
      <c r="E3411">
        <v>0.97</v>
      </c>
      <c r="F3411" s="8"/>
    </row>
    <row r="3412" spans="1:6" ht="15.75" hidden="1" thickBot="1" x14ac:dyDescent="0.3">
      <c r="A3412" t="s">
        <v>167</v>
      </c>
      <c r="B3412">
        <v>2095</v>
      </c>
      <c r="C3412" t="s">
        <v>14</v>
      </c>
      <c r="D3412" t="s">
        <v>28</v>
      </c>
      <c r="E3412">
        <v>0.99</v>
      </c>
      <c r="F3412" s="8"/>
    </row>
    <row r="3413" spans="1:6" ht="15.75" hidden="1" thickBot="1" x14ac:dyDescent="0.3">
      <c r="A3413" t="s">
        <v>167</v>
      </c>
      <c r="B3413">
        <v>2095</v>
      </c>
      <c r="C3413" t="s">
        <v>15</v>
      </c>
      <c r="D3413" t="s">
        <v>28</v>
      </c>
      <c r="E3413">
        <v>1.02</v>
      </c>
      <c r="F3413" s="8"/>
    </row>
    <row r="3414" spans="1:6" ht="15.75" hidden="1" thickBot="1" x14ac:dyDescent="0.3">
      <c r="A3414" t="s">
        <v>167</v>
      </c>
      <c r="B3414">
        <v>2095</v>
      </c>
      <c r="C3414" t="s">
        <v>16</v>
      </c>
      <c r="D3414" t="s">
        <v>28</v>
      </c>
      <c r="E3414">
        <v>1.26</v>
      </c>
      <c r="F3414" s="8"/>
    </row>
    <row r="3415" spans="1:6" ht="15.75" hidden="1" thickBot="1" x14ac:dyDescent="0.3">
      <c r="A3415" t="s">
        <v>167</v>
      </c>
      <c r="B3415">
        <v>2095</v>
      </c>
      <c r="C3415" t="s">
        <v>17</v>
      </c>
      <c r="D3415" t="s">
        <v>28</v>
      </c>
      <c r="E3415">
        <v>1.77</v>
      </c>
      <c r="F3415" s="8"/>
    </row>
    <row r="3416" spans="1:6" ht="15.75" hidden="1" thickBot="1" x14ac:dyDescent="0.3">
      <c r="A3416" t="s">
        <v>167</v>
      </c>
      <c r="B3416">
        <v>2095</v>
      </c>
      <c r="C3416" t="s">
        <v>18</v>
      </c>
      <c r="D3416" t="s">
        <v>28</v>
      </c>
      <c r="E3416">
        <v>2.56</v>
      </c>
      <c r="F3416" s="8"/>
    </row>
    <row r="3417" spans="1:6" ht="15.75" hidden="1" thickBot="1" x14ac:dyDescent="0.3">
      <c r="A3417" t="s">
        <v>167</v>
      </c>
      <c r="B3417">
        <v>2095</v>
      </c>
      <c r="C3417" t="s">
        <v>19</v>
      </c>
      <c r="D3417" t="s">
        <v>28</v>
      </c>
      <c r="E3417">
        <v>4.03</v>
      </c>
      <c r="F3417" s="8"/>
    </row>
    <row r="3418" spans="1:6" ht="15.75" hidden="1" thickBot="1" x14ac:dyDescent="0.3">
      <c r="A3418" t="s">
        <v>167</v>
      </c>
      <c r="B3418">
        <v>2095</v>
      </c>
      <c r="C3418" t="s">
        <v>20</v>
      </c>
      <c r="D3418" t="s">
        <v>28</v>
      </c>
      <c r="E3418">
        <v>6.25</v>
      </c>
      <c r="F3418" s="8"/>
    </row>
    <row r="3419" spans="1:6" ht="15.75" hidden="1" thickBot="1" x14ac:dyDescent="0.3">
      <c r="A3419" t="s">
        <v>167</v>
      </c>
      <c r="B3419">
        <v>2095</v>
      </c>
      <c r="C3419" t="s">
        <v>21</v>
      </c>
      <c r="D3419" t="s">
        <v>28</v>
      </c>
      <c r="E3419">
        <v>9.0500000000000007</v>
      </c>
      <c r="F3419" s="8"/>
    </row>
    <row r="3420" spans="1:6" ht="15.75" hidden="1" thickBot="1" x14ac:dyDescent="0.3">
      <c r="A3420" t="s">
        <v>167</v>
      </c>
      <c r="B3420">
        <v>2095</v>
      </c>
      <c r="C3420" t="s">
        <v>22</v>
      </c>
      <c r="D3420" t="s">
        <v>28</v>
      </c>
      <c r="E3420">
        <v>11.86</v>
      </c>
      <c r="F3420" s="8"/>
    </row>
    <row r="3421" spans="1:6" ht="15.75" hidden="1" thickBot="1" x14ac:dyDescent="0.3">
      <c r="A3421" t="s">
        <v>167</v>
      </c>
      <c r="B3421">
        <v>2095</v>
      </c>
      <c r="C3421" t="s">
        <v>23</v>
      </c>
      <c r="D3421" t="s">
        <v>28</v>
      </c>
      <c r="E3421">
        <v>14.13</v>
      </c>
      <c r="F3421" s="8"/>
    </row>
    <row r="3422" spans="1:6" ht="15.75" hidden="1" thickBot="1" x14ac:dyDescent="0.3">
      <c r="A3422" t="s">
        <v>167</v>
      </c>
      <c r="B3422">
        <v>2095</v>
      </c>
      <c r="C3422" t="s">
        <v>24</v>
      </c>
      <c r="D3422" t="s">
        <v>28</v>
      </c>
      <c r="E3422">
        <v>13.73</v>
      </c>
      <c r="F3422" s="8"/>
    </row>
    <row r="3423" spans="1:6" ht="15.75" hidden="1" thickBot="1" x14ac:dyDescent="0.3">
      <c r="A3423" t="s">
        <v>167</v>
      </c>
      <c r="B3423">
        <v>2095</v>
      </c>
      <c r="C3423" t="s">
        <v>25</v>
      </c>
      <c r="D3423" t="s">
        <v>28</v>
      </c>
      <c r="E3423">
        <v>10.81</v>
      </c>
      <c r="F3423" s="8"/>
    </row>
    <row r="3424" spans="1:6" ht="15.75" hidden="1" thickBot="1" x14ac:dyDescent="0.3">
      <c r="A3424" t="s">
        <v>167</v>
      </c>
      <c r="B3424">
        <v>2095</v>
      </c>
      <c r="C3424" t="s">
        <v>26</v>
      </c>
      <c r="D3424" t="s">
        <v>28</v>
      </c>
      <c r="E3424">
        <v>10.77</v>
      </c>
      <c r="F3424" s="8"/>
    </row>
    <row r="3425" spans="1:6" ht="15.75" hidden="1" thickBot="1" x14ac:dyDescent="0.3">
      <c r="A3425" t="s">
        <v>167</v>
      </c>
      <c r="B3425">
        <v>2095</v>
      </c>
      <c r="C3425" t="s">
        <v>6</v>
      </c>
      <c r="D3425" t="s">
        <v>29</v>
      </c>
      <c r="E3425">
        <v>0</v>
      </c>
      <c r="F3425" s="8"/>
    </row>
    <row r="3426" spans="1:6" ht="15.75" hidden="1" thickBot="1" x14ac:dyDescent="0.3">
      <c r="A3426" t="s">
        <v>167</v>
      </c>
      <c r="B3426">
        <v>2095</v>
      </c>
      <c r="C3426" t="s">
        <v>7</v>
      </c>
      <c r="D3426" t="s">
        <v>29</v>
      </c>
      <c r="E3426">
        <v>0</v>
      </c>
      <c r="F3426" s="8"/>
    </row>
    <row r="3427" spans="1:6" ht="15.75" hidden="1" thickBot="1" x14ac:dyDescent="0.3">
      <c r="A3427" t="s">
        <v>167</v>
      </c>
      <c r="B3427">
        <v>2095</v>
      </c>
      <c r="C3427" t="s">
        <v>8</v>
      </c>
      <c r="D3427" t="s">
        <v>29</v>
      </c>
      <c r="E3427">
        <v>0</v>
      </c>
      <c r="F3427" s="8"/>
    </row>
    <row r="3428" spans="1:6" ht="15.75" hidden="1" thickBot="1" x14ac:dyDescent="0.3">
      <c r="A3428" t="s">
        <v>167</v>
      </c>
      <c r="B3428">
        <v>2095</v>
      </c>
      <c r="C3428" t="s">
        <v>9</v>
      </c>
      <c r="D3428" t="s">
        <v>29</v>
      </c>
      <c r="E3428">
        <v>2.46</v>
      </c>
      <c r="F3428" s="8"/>
    </row>
    <row r="3429" spans="1:6" ht="15.75" hidden="1" thickBot="1" x14ac:dyDescent="0.3">
      <c r="A3429" t="s">
        <v>167</v>
      </c>
      <c r="B3429">
        <v>2095</v>
      </c>
      <c r="C3429" t="s">
        <v>10</v>
      </c>
      <c r="D3429" t="s">
        <v>29</v>
      </c>
      <c r="E3429">
        <v>2.19</v>
      </c>
      <c r="F3429" s="8"/>
    </row>
    <row r="3430" spans="1:6" ht="15.75" hidden="1" thickBot="1" x14ac:dyDescent="0.3">
      <c r="A3430" t="s">
        <v>167</v>
      </c>
      <c r="B3430">
        <v>2095</v>
      </c>
      <c r="C3430" t="s">
        <v>11</v>
      </c>
      <c r="D3430" t="s">
        <v>29</v>
      </c>
      <c r="E3430">
        <v>2.1800000000000002</v>
      </c>
      <c r="F3430" s="8"/>
    </row>
    <row r="3431" spans="1:6" ht="15.75" hidden="1" thickBot="1" x14ac:dyDescent="0.3">
      <c r="A3431" t="s">
        <v>167</v>
      </c>
      <c r="B3431">
        <v>2095</v>
      </c>
      <c r="C3431" t="s">
        <v>12</v>
      </c>
      <c r="D3431" t="s">
        <v>29</v>
      </c>
      <c r="E3431">
        <v>2.2799999999999998</v>
      </c>
      <c r="F3431" s="8"/>
    </row>
    <row r="3432" spans="1:6" ht="15.75" hidden="1" thickBot="1" x14ac:dyDescent="0.3">
      <c r="A3432" t="s">
        <v>167</v>
      </c>
      <c r="B3432">
        <v>2095</v>
      </c>
      <c r="C3432" t="s">
        <v>13</v>
      </c>
      <c r="D3432" t="s">
        <v>29</v>
      </c>
      <c r="E3432">
        <v>2.39</v>
      </c>
      <c r="F3432" s="8"/>
    </row>
    <row r="3433" spans="1:6" ht="15.75" hidden="1" thickBot="1" x14ac:dyDescent="0.3">
      <c r="A3433" t="s">
        <v>167</v>
      </c>
      <c r="B3433">
        <v>2095</v>
      </c>
      <c r="C3433" t="s">
        <v>14</v>
      </c>
      <c r="D3433" t="s">
        <v>29</v>
      </c>
      <c r="E3433">
        <v>2.4500000000000002</v>
      </c>
      <c r="F3433" s="8"/>
    </row>
    <row r="3434" spans="1:6" ht="15.75" hidden="1" thickBot="1" x14ac:dyDescent="0.3">
      <c r="A3434" t="s">
        <v>167</v>
      </c>
      <c r="B3434">
        <v>2095</v>
      </c>
      <c r="C3434" t="s">
        <v>15</v>
      </c>
      <c r="D3434" t="s">
        <v>29</v>
      </c>
      <c r="E3434">
        <v>2.54</v>
      </c>
      <c r="F3434" s="8"/>
    </row>
    <row r="3435" spans="1:6" ht="15.75" hidden="1" thickBot="1" x14ac:dyDescent="0.3">
      <c r="A3435" t="s">
        <v>167</v>
      </c>
      <c r="B3435">
        <v>2095</v>
      </c>
      <c r="C3435" t="s">
        <v>16</v>
      </c>
      <c r="D3435" t="s">
        <v>29</v>
      </c>
      <c r="E3435">
        <v>3.11</v>
      </c>
      <c r="F3435" s="8"/>
    </row>
    <row r="3436" spans="1:6" ht="15.75" hidden="1" thickBot="1" x14ac:dyDescent="0.3">
      <c r="A3436" t="s">
        <v>167</v>
      </c>
      <c r="B3436">
        <v>2095</v>
      </c>
      <c r="C3436" t="s">
        <v>17</v>
      </c>
      <c r="D3436" t="s">
        <v>29</v>
      </c>
      <c r="E3436">
        <v>4.32</v>
      </c>
      <c r="F3436" s="8"/>
    </row>
    <row r="3437" spans="1:6" ht="15.75" hidden="1" thickBot="1" x14ac:dyDescent="0.3">
      <c r="A3437" t="s">
        <v>167</v>
      </c>
      <c r="B3437">
        <v>2095</v>
      </c>
      <c r="C3437" t="s">
        <v>18</v>
      </c>
      <c r="D3437" t="s">
        <v>29</v>
      </c>
      <c r="E3437">
        <v>6.18</v>
      </c>
      <c r="F3437" s="8"/>
    </row>
    <row r="3438" spans="1:6" ht="15.75" hidden="1" thickBot="1" x14ac:dyDescent="0.3">
      <c r="A3438" t="s">
        <v>167</v>
      </c>
      <c r="B3438">
        <v>2095</v>
      </c>
      <c r="C3438" t="s">
        <v>19</v>
      </c>
      <c r="D3438" t="s">
        <v>29</v>
      </c>
      <c r="E3438">
        <v>9.76</v>
      </c>
      <c r="F3438" s="8"/>
    </row>
    <row r="3439" spans="1:6" ht="15.75" hidden="1" thickBot="1" x14ac:dyDescent="0.3">
      <c r="A3439" t="s">
        <v>167</v>
      </c>
      <c r="B3439">
        <v>2095</v>
      </c>
      <c r="C3439" t="s">
        <v>20</v>
      </c>
      <c r="D3439" t="s">
        <v>29</v>
      </c>
      <c r="E3439">
        <v>15.27</v>
      </c>
      <c r="F3439" s="8"/>
    </row>
    <row r="3440" spans="1:6" ht="15.75" hidden="1" thickBot="1" x14ac:dyDescent="0.3">
      <c r="A3440" t="s">
        <v>167</v>
      </c>
      <c r="B3440">
        <v>2095</v>
      </c>
      <c r="C3440" t="s">
        <v>21</v>
      </c>
      <c r="D3440" t="s">
        <v>29</v>
      </c>
      <c r="E3440">
        <v>22.37</v>
      </c>
      <c r="F3440" s="8"/>
    </row>
    <row r="3441" spans="1:6" ht="15.75" hidden="1" thickBot="1" x14ac:dyDescent="0.3">
      <c r="A3441" t="s">
        <v>167</v>
      </c>
      <c r="B3441">
        <v>2095</v>
      </c>
      <c r="C3441" t="s">
        <v>22</v>
      </c>
      <c r="D3441" t="s">
        <v>29</v>
      </c>
      <c r="E3441">
        <v>29.8</v>
      </c>
      <c r="F3441" s="8"/>
    </row>
    <row r="3442" spans="1:6" ht="15.75" hidden="1" thickBot="1" x14ac:dyDescent="0.3">
      <c r="A3442" t="s">
        <v>167</v>
      </c>
      <c r="B3442">
        <v>2095</v>
      </c>
      <c r="C3442" t="s">
        <v>23</v>
      </c>
      <c r="D3442" t="s">
        <v>29</v>
      </c>
      <c r="E3442">
        <v>36.229999999999997</v>
      </c>
      <c r="F3442" s="8"/>
    </row>
    <row r="3443" spans="1:6" ht="15.75" hidden="1" thickBot="1" x14ac:dyDescent="0.3">
      <c r="A3443" t="s">
        <v>167</v>
      </c>
      <c r="B3443">
        <v>2095</v>
      </c>
      <c r="C3443" t="s">
        <v>24</v>
      </c>
      <c r="D3443" t="s">
        <v>29</v>
      </c>
      <c r="E3443">
        <v>36.049999999999997</v>
      </c>
      <c r="F3443" s="8"/>
    </row>
    <row r="3444" spans="1:6" ht="15.75" hidden="1" thickBot="1" x14ac:dyDescent="0.3">
      <c r="A3444" t="s">
        <v>167</v>
      </c>
      <c r="B3444">
        <v>2095</v>
      </c>
      <c r="C3444" t="s">
        <v>25</v>
      </c>
      <c r="D3444" t="s">
        <v>29</v>
      </c>
      <c r="E3444">
        <v>29.09</v>
      </c>
      <c r="F3444" s="8"/>
    </row>
    <row r="3445" spans="1:6" ht="15.75" hidden="1" thickBot="1" x14ac:dyDescent="0.3">
      <c r="A3445" t="s">
        <v>167</v>
      </c>
      <c r="B3445">
        <v>2095</v>
      </c>
      <c r="C3445" t="s">
        <v>26</v>
      </c>
      <c r="D3445" t="s">
        <v>29</v>
      </c>
      <c r="E3445">
        <v>29.9</v>
      </c>
      <c r="F3445" s="8"/>
    </row>
    <row r="3446" spans="1:6" ht="15.75" hidden="1" thickBot="1" x14ac:dyDescent="0.3">
      <c r="A3446" t="s">
        <v>167</v>
      </c>
      <c r="B3446">
        <v>2095</v>
      </c>
      <c r="C3446" t="s">
        <v>6</v>
      </c>
      <c r="D3446" t="s">
        <v>30</v>
      </c>
      <c r="E3446">
        <v>0</v>
      </c>
      <c r="F3446" s="8"/>
    </row>
    <row r="3447" spans="1:6" ht="15.75" hidden="1" thickBot="1" x14ac:dyDescent="0.3">
      <c r="A3447" t="s">
        <v>167</v>
      </c>
      <c r="B3447">
        <v>2095</v>
      </c>
      <c r="C3447" t="s">
        <v>7</v>
      </c>
      <c r="D3447" t="s">
        <v>30</v>
      </c>
      <c r="E3447">
        <v>0</v>
      </c>
      <c r="F3447" s="8"/>
    </row>
    <row r="3448" spans="1:6" ht="15.75" hidden="1" thickBot="1" x14ac:dyDescent="0.3">
      <c r="A3448" t="s">
        <v>167</v>
      </c>
      <c r="B3448">
        <v>2095</v>
      </c>
      <c r="C3448" t="s">
        <v>8</v>
      </c>
      <c r="D3448" t="s">
        <v>30</v>
      </c>
      <c r="E3448">
        <v>0</v>
      </c>
      <c r="F3448" s="8"/>
    </row>
    <row r="3449" spans="1:6" ht="15.75" hidden="1" thickBot="1" x14ac:dyDescent="0.3">
      <c r="A3449" t="s">
        <v>167</v>
      </c>
      <c r="B3449">
        <v>2095</v>
      </c>
      <c r="C3449" t="s">
        <v>9</v>
      </c>
      <c r="D3449" t="s">
        <v>30</v>
      </c>
      <c r="E3449">
        <v>188.56</v>
      </c>
      <c r="F3449" s="8"/>
    </row>
    <row r="3450" spans="1:6" ht="15.75" hidden="1" thickBot="1" x14ac:dyDescent="0.3">
      <c r="A3450" t="s">
        <v>167</v>
      </c>
      <c r="B3450">
        <v>2095</v>
      </c>
      <c r="C3450" t="s">
        <v>10</v>
      </c>
      <c r="D3450" t="s">
        <v>30</v>
      </c>
      <c r="E3450">
        <v>8.2799999999999994</v>
      </c>
      <c r="F3450" s="8"/>
    </row>
    <row r="3451" spans="1:6" ht="15.75" hidden="1" thickBot="1" x14ac:dyDescent="0.3">
      <c r="A3451" t="s">
        <v>167</v>
      </c>
      <c r="B3451">
        <v>2095</v>
      </c>
      <c r="C3451" t="s">
        <v>11</v>
      </c>
      <c r="D3451" t="s">
        <v>30</v>
      </c>
      <c r="E3451">
        <v>12.73</v>
      </c>
      <c r="F3451" s="8"/>
    </row>
    <row r="3452" spans="1:6" ht="15.75" hidden="1" thickBot="1" x14ac:dyDescent="0.3">
      <c r="A3452" t="s">
        <v>167</v>
      </c>
      <c r="B3452">
        <v>2095</v>
      </c>
      <c r="C3452" t="s">
        <v>12</v>
      </c>
      <c r="D3452" t="s">
        <v>30</v>
      </c>
      <c r="E3452">
        <v>17.18</v>
      </c>
      <c r="F3452" s="8"/>
    </row>
    <row r="3453" spans="1:6" ht="15.75" hidden="1" thickBot="1" x14ac:dyDescent="0.3">
      <c r="A3453" t="s">
        <v>167</v>
      </c>
      <c r="B3453">
        <v>2095</v>
      </c>
      <c r="C3453" t="s">
        <v>13</v>
      </c>
      <c r="D3453" t="s">
        <v>30</v>
      </c>
      <c r="E3453">
        <v>25.54</v>
      </c>
      <c r="F3453" s="8"/>
    </row>
    <row r="3454" spans="1:6" ht="15.75" hidden="1" thickBot="1" x14ac:dyDescent="0.3">
      <c r="A3454" t="s">
        <v>167</v>
      </c>
      <c r="B3454">
        <v>2095</v>
      </c>
      <c r="C3454" t="s">
        <v>14</v>
      </c>
      <c r="D3454" t="s">
        <v>30</v>
      </c>
      <c r="E3454">
        <v>36.39</v>
      </c>
      <c r="F3454" s="8"/>
    </row>
    <row r="3455" spans="1:6" ht="15.75" hidden="1" thickBot="1" x14ac:dyDescent="0.3">
      <c r="A3455" t="s">
        <v>167</v>
      </c>
      <c r="B3455">
        <v>2095</v>
      </c>
      <c r="C3455" t="s">
        <v>15</v>
      </c>
      <c r="D3455" t="s">
        <v>30</v>
      </c>
      <c r="E3455">
        <v>51.58</v>
      </c>
      <c r="F3455" s="8"/>
    </row>
    <row r="3456" spans="1:6" ht="15.75" hidden="1" thickBot="1" x14ac:dyDescent="0.3">
      <c r="A3456" t="s">
        <v>167</v>
      </c>
      <c r="B3456">
        <v>2095</v>
      </c>
      <c r="C3456" t="s">
        <v>16</v>
      </c>
      <c r="D3456" t="s">
        <v>30</v>
      </c>
      <c r="E3456">
        <v>71.3</v>
      </c>
      <c r="F3456" s="8"/>
    </row>
    <row r="3457" spans="1:6" ht="15.75" hidden="1" thickBot="1" x14ac:dyDescent="0.3">
      <c r="A3457" t="s">
        <v>167</v>
      </c>
      <c r="B3457">
        <v>2095</v>
      </c>
      <c r="C3457" t="s">
        <v>17</v>
      </c>
      <c r="D3457" t="s">
        <v>30</v>
      </c>
      <c r="E3457">
        <v>95.19</v>
      </c>
      <c r="F3457" s="8"/>
    </row>
    <row r="3458" spans="1:6" ht="15.75" hidden="1" thickBot="1" x14ac:dyDescent="0.3">
      <c r="A3458" t="s">
        <v>167</v>
      </c>
      <c r="B3458">
        <v>2095</v>
      </c>
      <c r="C3458" t="s">
        <v>18</v>
      </c>
      <c r="D3458" t="s">
        <v>30</v>
      </c>
      <c r="E3458">
        <v>125.02</v>
      </c>
      <c r="F3458" s="8"/>
    </row>
    <row r="3459" spans="1:6" ht="15.75" hidden="1" thickBot="1" x14ac:dyDescent="0.3">
      <c r="A3459" t="s">
        <v>167</v>
      </c>
      <c r="B3459">
        <v>2095</v>
      </c>
      <c r="C3459" t="s">
        <v>19</v>
      </c>
      <c r="D3459" t="s">
        <v>30</v>
      </c>
      <c r="E3459">
        <v>161.74</v>
      </c>
      <c r="F3459" s="8"/>
    </row>
    <row r="3460" spans="1:6" ht="15.75" hidden="1" thickBot="1" x14ac:dyDescent="0.3">
      <c r="A3460" t="s">
        <v>167</v>
      </c>
      <c r="B3460">
        <v>2095</v>
      </c>
      <c r="C3460" t="s">
        <v>20</v>
      </c>
      <c r="D3460" t="s">
        <v>30</v>
      </c>
      <c r="E3460">
        <v>200.62</v>
      </c>
      <c r="F3460" s="8"/>
    </row>
    <row r="3461" spans="1:6" ht="15.75" hidden="1" thickBot="1" x14ac:dyDescent="0.3">
      <c r="A3461" t="s">
        <v>167</v>
      </c>
      <c r="B3461">
        <v>2095</v>
      </c>
      <c r="C3461" t="s">
        <v>21</v>
      </c>
      <c r="D3461" t="s">
        <v>30</v>
      </c>
      <c r="E3461">
        <v>235.61</v>
      </c>
      <c r="F3461" s="8"/>
    </row>
    <row r="3462" spans="1:6" ht="15.75" hidden="1" thickBot="1" x14ac:dyDescent="0.3">
      <c r="A3462" t="s">
        <v>167</v>
      </c>
      <c r="B3462">
        <v>2095</v>
      </c>
      <c r="C3462" t="s">
        <v>22</v>
      </c>
      <c r="D3462" t="s">
        <v>30</v>
      </c>
      <c r="E3462">
        <v>254.71</v>
      </c>
      <c r="F3462" s="8"/>
    </row>
    <row r="3463" spans="1:6" ht="15.75" hidden="1" thickBot="1" x14ac:dyDescent="0.3">
      <c r="A3463" t="s">
        <v>167</v>
      </c>
      <c r="B3463">
        <v>2095</v>
      </c>
      <c r="C3463" t="s">
        <v>23</v>
      </c>
      <c r="D3463" t="s">
        <v>30</v>
      </c>
      <c r="E3463">
        <v>254.15</v>
      </c>
      <c r="F3463" s="8"/>
    </row>
    <row r="3464" spans="1:6" ht="15.75" hidden="1" thickBot="1" x14ac:dyDescent="0.3">
      <c r="A3464" t="s">
        <v>167</v>
      </c>
      <c r="B3464">
        <v>2095</v>
      </c>
      <c r="C3464" t="s">
        <v>24</v>
      </c>
      <c r="D3464" t="s">
        <v>30</v>
      </c>
      <c r="E3464">
        <v>209.6</v>
      </c>
      <c r="F3464" s="8"/>
    </row>
    <row r="3465" spans="1:6" ht="15.75" hidden="1" thickBot="1" x14ac:dyDescent="0.3">
      <c r="A3465" t="s">
        <v>167</v>
      </c>
      <c r="B3465">
        <v>2095</v>
      </c>
      <c r="C3465" t="s">
        <v>25</v>
      </c>
      <c r="D3465" t="s">
        <v>30</v>
      </c>
      <c r="E3465">
        <v>141.11000000000001</v>
      </c>
      <c r="F3465" s="8"/>
    </row>
    <row r="3466" spans="1:6" ht="15.75" hidden="1" thickBot="1" x14ac:dyDescent="0.3">
      <c r="A3466" t="s">
        <v>167</v>
      </c>
      <c r="B3466">
        <v>2095</v>
      </c>
      <c r="C3466" t="s">
        <v>26</v>
      </c>
      <c r="D3466" t="s">
        <v>30</v>
      </c>
      <c r="E3466">
        <v>110.85</v>
      </c>
      <c r="F3466" s="8"/>
    </row>
    <row r="3467" spans="1:6" ht="15.75" hidden="1" thickBot="1" x14ac:dyDescent="0.3">
      <c r="A3467" t="s">
        <v>167</v>
      </c>
      <c r="B3467">
        <v>2095</v>
      </c>
      <c r="C3467" t="s">
        <v>6</v>
      </c>
      <c r="D3467" t="s">
        <v>31</v>
      </c>
      <c r="E3467">
        <v>0</v>
      </c>
      <c r="F3467" s="8"/>
    </row>
    <row r="3468" spans="1:6" ht="15.75" hidden="1" thickBot="1" x14ac:dyDescent="0.3">
      <c r="A3468" t="s">
        <v>167</v>
      </c>
      <c r="B3468">
        <v>2095</v>
      </c>
      <c r="C3468" t="s">
        <v>7</v>
      </c>
      <c r="D3468" t="s">
        <v>31</v>
      </c>
      <c r="E3468">
        <v>0</v>
      </c>
      <c r="F3468" s="8"/>
    </row>
    <row r="3469" spans="1:6" ht="15.75" hidden="1" thickBot="1" x14ac:dyDescent="0.3">
      <c r="A3469" t="s">
        <v>167</v>
      </c>
      <c r="B3469">
        <v>2095</v>
      </c>
      <c r="C3469" t="s">
        <v>8</v>
      </c>
      <c r="D3469" t="s">
        <v>31</v>
      </c>
      <c r="E3469">
        <v>0</v>
      </c>
      <c r="F3469" s="8"/>
    </row>
    <row r="3470" spans="1:6" ht="15.75" hidden="1" thickBot="1" x14ac:dyDescent="0.3">
      <c r="A3470" t="s">
        <v>167</v>
      </c>
      <c r="B3470">
        <v>2095</v>
      </c>
      <c r="C3470" t="s">
        <v>9</v>
      </c>
      <c r="D3470" t="s">
        <v>31</v>
      </c>
      <c r="E3470">
        <v>621.34</v>
      </c>
      <c r="F3470" s="8"/>
    </row>
    <row r="3471" spans="1:6" ht="15.75" hidden="1" thickBot="1" x14ac:dyDescent="0.3">
      <c r="A3471" t="s">
        <v>167</v>
      </c>
      <c r="B3471">
        <v>2095</v>
      </c>
      <c r="C3471" t="s">
        <v>10</v>
      </c>
      <c r="D3471" t="s">
        <v>31</v>
      </c>
      <c r="E3471">
        <v>50.13</v>
      </c>
      <c r="F3471" s="8"/>
    </row>
    <row r="3472" spans="1:6" ht="15.75" hidden="1" thickBot="1" x14ac:dyDescent="0.3">
      <c r="A3472" t="s">
        <v>167</v>
      </c>
      <c r="B3472">
        <v>2095</v>
      </c>
      <c r="C3472" t="s">
        <v>11</v>
      </c>
      <c r="D3472" t="s">
        <v>31</v>
      </c>
      <c r="E3472">
        <v>3.62</v>
      </c>
      <c r="F3472" s="8"/>
    </row>
    <row r="3473" spans="1:6" ht="15.75" hidden="1" thickBot="1" x14ac:dyDescent="0.3">
      <c r="A3473" t="s">
        <v>167</v>
      </c>
      <c r="B3473">
        <v>2095</v>
      </c>
      <c r="C3473" t="s">
        <v>12</v>
      </c>
      <c r="D3473" t="s">
        <v>31</v>
      </c>
      <c r="E3473">
        <v>6.95</v>
      </c>
      <c r="F3473" s="8"/>
    </row>
    <row r="3474" spans="1:6" ht="15.75" hidden="1" thickBot="1" x14ac:dyDescent="0.3">
      <c r="A3474" t="s">
        <v>167</v>
      </c>
      <c r="B3474">
        <v>2095</v>
      </c>
      <c r="C3474" t="s">
        <v>13</v>
      </c>
      <c r="D3474" t="s">
        <v>31</v>
      </c>
      <c r="E3474">
        <v>10.38</v>
      </c>
      <c r="F3474" s="8"/>
    </row>
    <row r="3475" spans="1:6" ht="15.75" hidden="1" thickBot="1" x14ac:dyDescent="0.3">
      <c r="A3475" t="s">
        <v>167</v>
      </c>
      <c r="B3475">
        <v>2095</v>
      </c>
      <c r="C3475" t="s">
        <v>14</v>
      </c>
      <c r="D3475" t="s">
        <v>31</v>
      </c>
      <c r="E3475">
        <v>14.85</v>
      </c>
      <c r="F3475" s="8"/>
    </row>
    <row r="3476" spans="1:6" ht="15.75" hidden="1" thickBot="1" x14ac:dyDescent="0.3">
      <c r="A3476" t="s">
        <v>167</v>
      </c>
      <c r="B3476">
        <v>2095</v>
      </c>
      <c r="C3476" t="s">
        <v>15</v>
      </c>
      <c r="D3476" t="s">
        <v>31</v>
      </c>
      <c r="E3476">
        <v>21.12</v>
      </c>
      <c r="F3476" s="8"/>
    </row>
    <row r="3477" spans="1:6" ht="15.75" hidden="1" thickBot="1" x14ac:dyDescent="0.3">
      <c r="A3477" t="s">
        <v>167</v>
      </c>
      <c r="B3477">
        <v>2095</v>
      </c>
      <c r="C3477" t="s">
        <v>16</v>
      </c>
      <c r="D3477" t="s">
        <v>31</v>
      </c>
      <c r="E3477">
        <v>29.32</v>
      </c>
      <c r="F3477" s="8"/>
    </row>
    <row r="3478" spans="1:6" ht="15.75" hidden="1" thickBot="1" x14ac:dyDescent="0.3">
      <c r="A3478" t="s">
        <v>167</v>
      </c>
      <c r="B3478">
        <v>2095</v>
      </c>
      <c r="C3478" t="s">
        <v>17</v>
      </c>
      <c r="D3478" t="s">
        <v>31</v>
      </c>
      <c r="E3478">
        <v>39.340000000000003</v>
      </c>
      <c r="F3478" s="8"/>
    </row>
    <row r="3479" spans="1:6" ht="15.75" hidden="1" thickBot="1" x14ac:dyDescent="0.3">
      <c r="A3479" t="s">
        <v>167</v>
      </c>
      <c r="B3479">
        <v>2095</v>
      </c>
      <c r="C3479" t="s">
        <v>18</v>
      </c>
      <c r="D3479" t="s">
        <v>31</v>
      </c>
      <c r="E3479">
        <v>51.98</v>
      </c>
      <c r="F3479" s="8"/>
    </row>
    <row r="3480" spans="1:6" ht="15.75" hidden="1" thickBot="1" x14ac:dyDescent="0.3">
      <c r="A3480" t="s">
        <v>167</v>
      </c>
      <c r="B3480">
        <v>2095</v>
      </c>
      <c r="C3480" t="s">
        <v>19</v>
      </c>
      <c r="D3480" t="s">
        <v>31</v>
      </c>
      <c r="E3480">
        <v>67.77</v>
      </c>
      <c r="F3480" s="8"/>
    </row>
    <row r="3481" spans="1:6" ht="15.75" hidden="1" thickBot="1" x14ac:dyDescent="0.3">
      <c r="A3481" t="s">
        <v>167</v>
      </c>
      <c r="B3481">
        <v>2095</v>
      </c>
      <c r="C3481" t="s">
        <v>20</v>
      </c>
      <c r="D3481" t="s">
        <v>31</v>
      </c>
      <c r="E3481">
        <v>85.05</v>
      </c>
      <c r="F3481" s="8"/>
    </row>
    <row r="3482" spans="1:6" ht="15.75" hidden="1" thickBot="1" x14ac:dyDescent="0.3">
      <c r="A3482" t="s">
        <v>167</v>
      </c>
      <c r="B3482">
        <v>2095</v>
      </c>
      <c r="C3482" t="s">
        <v>21</v>
      </c>
      <c r="D3482" t="s">
        <v>31</v>
      </c>
      <c r="E3482">
        <v>101.63</v>
      </c>
      <c r="F3482" s="8"/>
    </row>
    <row r="3483" spans="1:6" ht="15.75" hidden="1" thickBot="1" x14ac:dyDescent="0.3">
      <c r="A3483" t="s">
        <v>167</v>
      </c>
      <c r="B3483">
        <v>2095</v>
      </c>
      <c r="C3483" t="s">
        <v>22</v>
      </c>
      <c r="D3483" t="s">
        <v>31</v>
      </c>
      <c r="E3483">
        <v>112.68</v>
      </c>
      <c r="F3483" s="8"/>
    </row>
    <row r="3484" spans="1:6" ht="15.75" hidden="1" thickBot="1" x14ac:dyDescent="0.3">
      <c r="A3484" t="s">
        <v>167</v>
      </c>
      <c r="B3484">
        <v>2095</v>
      </c>
      <c r="C3484" t="s">
        <v>23</v>
      </c>
      <c r="D3484" t="s">
        <v>31</v>
      </c>
      <c r="E3484">
        <v>116.38</v>
      </c>
      <c r="F3484" s="8"/>
    </row>
    <row r="3485" spans="1:6" ht="15.75" hidden="1" thickBot="1" x14ac:dyDescent="0.3">
      <c r="A3485" t="s">
        <v>167</v>
      </c>
      <c r="B3485">
        <v>2095</v>
      </c>
      <c r="C3485" t="s">
        <v>24</v>
      </c>
      <c r="D3485" t="s">
        <v>31</v>
      </c>
      <c r="E3485">
        <v>100.18</v>
      </c>
      <c r="F3485" s="8"/>
    </row>
    <row r="3486" spans="1:6" ht="15.75" hidden="1" thickBot="1" x14ac:dyDescent="0.3">
      <c r="A3486" t="s">
        <v>167</v>
      </c>
      <c r="B3486">
        <v>2095</v>
      </c>
      <c r="C3486" t="s">
        <v>25</v>
      </c>
      <c r="D3486" t="s">
        <v>31</v>
      </c>
      <c r="E3486">
        <v>70.64</v>
      </c>
      <c r="F3486" s="8"/>
    </row>
    <row r="3487" spans="1:6" ht="15.75" hidden="1" thickBot="1" x14ac:dyDescent="0.3">
      <c r="A3487" t="s">
        <v>167</v>
      </c>
      <c r="B3487">
        <v>2095</v>
      </c>
      <c r="C3487" t="s">
        <v>26</v>
      </c>
      <c r="D3487" t="s">
        <v>31</v>
      </c>
      <c r="E3487">
        <v>58.53</v>
      </c>
      <c r="F3487" s="8"/>
    </row>
    <row r="3488" spans="1:6" ht="15.75" hidden="1" thickBot="1" x14ac:dyDescent="0.3">
      <c r="A3488" t="s">
        <v>167</v>
      </c>
      <c r="B3488">
        <v>2095</v>
      </c>
      <c r="C3488" t="s">
        <v>6</v>
      </c>
      <c r="D3488" t="s">
        <v>32</v>
      </c>
      <c r="E3488">
        <v>0</v>
      </c>
      <c r="F3488" s="8"/>
    </row>
    <row r="3489" spans="1:6" ht="15.75" hidden="1" thickBot="1" x14ac:dyDescent="0.3">
      <c r="A3489" t="s">
        <v>167</v>
      </c>
      <c r="B3489">
        <v>2095</v>
      </c>
      <c r="C3489" t="s">
        <v>7</v>
      </c>
      <c r="D3489" t="s">
        <v>32</v>
      </c>
      <c r="E3489">
        <v>0</v>
      </c>
      <c r="F3489" s="8"/>
    </row>
    <row r="3490" spans="1:6" ht="15.75" hidden="1" thickBot="1" x14ac:dyDescent="0.3">
      <c r="A3490" t="s">
        <v>167</v>
      </c>
      <c r="B3490">
        <v>2095</v>
      </c>
      <c r="C3490" t="s">
        <v>8</v>
      </c>
      <c r="D3490" t="s">
        <v>32</v>
      </c>
      <c r="E3490">
        <v>0</v>
      </c>
      <c r="F3490" s="8"/>
    </row>
    <row r="3491" spans="1:6" ht="15.75" hidden="1" thickBot="1" x14ac:dyDescent="0.3">
      <c r="A3491" t="s">
        <v>167</v>
      </c>
      <c r="B3491">
        <v>2095</v>
      </c>
      <c r="C3491" t="s">
        <v>9</v>
      </c>
      <c r="D3491" t="s">
        <v>32</v>
      </c>
      <c r="E3491">
        <v>1711.86</v>
      </c>
      <c r="F3491" s="8"/>
    </row>
    <row r="3492" spans="1:6" ht="15.75" hidden="1" thickBot="1" x14ac:dyDescent="0.3">
      <c r="A3492" t="s">
        <v>167</v>
      </c>
      <c r="B3492">
        <v>2095</v>
      </c>
      <c r="C3492" t="s">
        <v>10</v>
      </c>
      <c r="D3492" t="s">
        <v>32</v>
      </c>
      <c r="E3492">
        <v>1282.05</v>
      </c>
      <c r="F3492" s="8"/>
    </row>
    <row r="3493" spans="1:6" ht="15.75" hidden="1" thickBot="1" x14ac:dyDescent="0.3">
      <c r="A3493" t="s">
        <v>167</v>
      </c>
      <c r="B3493">
        <v>2095</v>
      </c>
      <c r="C3493" t="s">
        <v>11</v>
      </c>
      <c r="D3493" t="s">
        <v>32</v>
      </c>
      <c r="E3493">
        <v>939.24</v>
      </c>
      <c r="F3493" s="8"/>
    </row>
    <row r="3494" spans="1:6" ht="15.75" hidden="1" thickBot="1" x14ac:dyDescent="0.3">
      <c r="A3494" t="s">
        <v>167</v>
      </c>
      <c r="B3494">
        <v>2095</v>
      </c>
      <c r="C3494" t="s">
        <v>12</v>
      </c>
      <c r="D3494" t="s">
        <v>32</v>
      </c>
      <c r="E3494">
        <v>1004.54</v>
      </c>
      <c r="F3494" s="8"/>
    </row>
    <row r="3495" spans="1:6" ht="15.75" hidden="1" thickBot="1" x14ac:dyDescent="0.3">
      <c r="A3495" t="s">
        <v>167</v>
      </c>
      <c r="B3495">
        <v>2095</v>
      </c>
      <c r="C3495" t="s">
        <v>13</v>
      </c>
      <c r="D3495" t="s">
        <v>32</v>
      </c>
      <c r="E3495">
        <v>1104.1600000000001</v>
      </c>
      <c r="F3495" s="8"/>
    </row>
    <row r="3496" spans="1:6" ht="15.75" hidden="1" thickBot="1" x14ac:dyDescent="0.3">
      <c r="A3496" t="s">
        <v>167</v>
      </c>
      <c r="B3496">
        <v>2095</v>
      </c>
      <c r="C3496" t="s">
        <v>14</v>
      </c>
      <c r="D3496" t="s">
        <v>32</v>
      </c>
      <c r="E3496">
        <v>1184.76</v>
      </c>
      <c r="F3496" s="8"/>
    </row>
    <row r="3497" spans="1:6" ht="15.75" hidden="1" thickBot="1" x14ac:dyDescent="0.3">
      <c r="A3497" t="s">
        <v>167</v>
      </c>
      <c r="B3497">
        <v>2095</v>
      </c>
      <c r="C3497" t="s">
        <v>15</v>
      </c>
      <c r="D3497" t="s">
        <v>32</v>
      </c>
      <c r="E3497">
        <v>1281.8599999999999</v>
      </c>
      <c r="F3497" s="8"/>
    </row>
    <row r="3498" spans="1:6" ht="15.75" hidden="1" thickBot="1" x14ac:dyDescent="0.3">
      <c r="A3498" t="s">
        <v>167</v>
      </c>
      <c r="B3498">
        <v>2095</v>
      </c>
      <c r="C3498" t="s">
        <v>16</v>
      </c>
      <c r="D3498" t="s">
        <v>32</v>
      </c>
      <c r="E3498">
        <v>1377.48</v>
      </c>
      <c r="F3498" s="8"/>
    </row>
    <row r="3499" spans="1:6" ht="15.75" hidden="1" thickBot="1" x14ac:dyDescent="0.3">
      <c r="A3499" t="s">
        <v>167</v>
      </c>
      <c r="B3499">
        <v>2095</v>
      </c>
      <c r="C3499" t="s">
        <v>17</v>
      </c>
      <c r="D3499" t="s">
        <v>32</v>
      </c>
      <c r="E3499">
        <v>1448.98</v>
      </c>
      <c r="F3499" s="8"/>
    </row>
    <row r="3500" spans="1:6" ht="15.75" hidden="1" thickBot="1" x14ac:dyDescent="0.3">
      <c r="A3500" t="s">
        <v>167</v>
      </c>
      <c r="B3500">
        <v>2095</v>
      </c>
      <c r="C3500" t="s">
        <v>18</v>
      </c>
      <c r="D3500" t="s">
        <v>32</v>
      </c>
      <c r="E3500">
        <v>1512.4</v>
      </c>
      <c r="F3500" s="8"/>
    </row>
    <row r="3501" spans="1:6" ht="15.75" hidden="1" thickBot="1" x14ac:dyDescent="0.3">
      <c r="A3501" t="s">
        <v>167</v>
      </c>
      <c r="B3501">
        <v>2095</v>
      </c>
      <c r="C3501" t="s">
        <v>19</v>
      </c>
      <c r="D3501" t="s">
        <v>32</v>
      </c>
      <c r="E3501">
        <v>1576.16</v>
      </c>
      <c r="F3501" s="8"/>
    </row>
    <row r="3502" spans="1:6" ht="15.75" hidden="1" thickBot="1" x14ac:dyDescent="0.3">
      <c r="A3502" t="s">
        <v>167</v>
      </c>
      <c r="B3502">
        <v>2095</v>
      </c>
      <c r="C3502" t="s">
        <v>20</v>
      </c>
      <c r="D3502" t="s">
        <v>32</v>
      </c>
      <c r="E3502">
        <v>1597.75</v>
      </c>
      <c r="F3502" s="8"/>
    </row>
    <row r="3503" spans="1:6" ht="15.75" hidden="1" thickBot="1" x14ac:dyDescent="0.3">
      <c r="A3503" t="s">
        <v>167</v>
      </c>
      <c r="B3503">
        <v>2095</v>
      </c>
      <c r="C3503" t="s">
        <v>21</v>
      </c>
      <c r="D3503" t="s">
        <v>32</v>
      </c>
      <c r="E3503">
        <v>1556.45</v>
      </c>
      <c r="F3503" s="8"/>
    </row>
    <row r="3504" spans="1:6" ht="15.75" hidden="1" thickBot="1" x14ac:dyDescent="0.3">
      <c r="A3504" t="s">
        <v>167</v>
      </c>
      <c r="B3504">
        <v>2095</v>
      </c>
      <c r="C3504" t="s">
        <v>22</v>
      </c>
      <c r="D3504" t="s">
        <v>32</v>
      </c>
      <c r="E3504">
        <v>1420.94</v>
      </c>
      <c r="F3504" s="8"/>
    </row>
    <row r="3505" spans="1:6" ht="15.75" hidden="1" thickBot="1" x14ac:dyDescent="0.3">
      <c r="A3505" t="s">
        <v>167</v>
      </c>
      <c r="B3505">
        <v>2095</v>
      </c>
      <c r="C3505" t="s">
        <v>23</v>
      </c>
      <c r="D3505" t="s">
        <v>32</v>
      </c>
      <c r="E3505">
        <v>1222.49</v>
      </c>
      <c r="F3505" s="8"/>
    </row>
    <row r="3506" spans="1:6" ht="15.75" hidden="1" thickBot="1" x14ac:dyDescent="0.3">
      <c r="A3506" t="s">
        <v>167</v>
      </c>
      <c r="B3506">
        <v>2095</v>
      </c>
      <c r="C3506" t="s">
        <v>24</v>
      </c>
      <c r="D3506" t="s">
        <v>32</v>
      </c>
      <c r="E3506">
        <v>886.34</v>
      </c>
      <c r="F3506" s="8"/>
    </row>
    <row r="3507" spans="1:6" ht="15.75" hidden="1" thickBot="1" x14ac:dyDescent="0.3">
      <c r="A3507" t="s">
        <v>167</v>
      </c>
      <c r="B3507">
        <v>2095</v>
      </c>
      <c r="C3507" t="s">
        <v>25</v>
      </c>
      <c r="D3507" t="s">
        <v>32</v>
      </c>
      <c r="E3507">
        <v>530.82000000000005</v>
      </c>
      <c r="F3507" s="8"/>
    </row>
    <row r="3508" spans="1:6" ht="15.75" hidden="1" thickBot="1" x14ac:dyDescent="0.3">
      <c r="A3508" t="s">
        <v>167</v>
      </c>
      <c r="B3508">
        <v>2095</v>
      </c>
      <c r="C3508" t="s">
        <v>26</v>
      </c>
      <c r="D3508" t="s">
        <v>32</v>
      </c>
      <c r="E3508">
        <v>349.42</v>
      </c>
      <c r="F3508" s="8"/>
    </row>
    <row r="3509" spans="1:6" ht="15.75" hidden="1" thickBot="1" x14ac:dyDescent="0.3">
      <c r="A3509" t="s">
        <v>167</v>
      </c>
      <c r="B3509">
        <v>2095</v>
      </c>
      <c r="C3509" t="s">
        <v>6</v>
      </c>
      <c r="D3509" t="s">
        <v>33</v>
      </c>
      <c r="E3509">
        <v>0</v>
      </c>
      <c r="F3509" s="8"/>
    </row>
    <row r="3510" spans="1:6" ht="15.75" hidden="1" thickBot="1" x14ac:dyDescent="0.3">
      <c r="A3510" t="s">
        <v>167</v>
      </c>
      <c r="B3510">
        <v>2095</v>
      </c>
      <c r="C3510" t="s">
        <v>7</v>
      </c>
      <c r="D3510" t="s">
        <v>33</v>
      </c>
      <c r="E3510">
        <v>0</v>
      </c>
      <c r="F3510" s="8"/>
    </row>
    <row r="3511" spans="1:6" ht="15.75" hidden="1" thickBot="1" x14ac:dyDescent="0.3">
      <c r="A3511" t="s">
        <v>167</v>
      </c>
      <c r="B3511">
        <v>2095</v>
      </c>
      <c r="C3511" t="s">
        <v>8</v>
      </c>
      <c r="D3511" t="s">
        <v>33</v>
      </c>
      <c r="E3511">
        <v>0</v>
      </c>
      <c r="F3511" s="8"/>
    </row>
    <row r="3512" spans="1:6" ht="15.75" hidden="1" thickBot="1" x14ac:dyDescent="0.3">
      <c r="A3512" t="s">
        <v>167</v>
      </c>
      <c r="B3512">
        <v>2095</v>
      </c>
      <c r="C3512" t="s">
        <v>9</v>
      </c>
      <c r="D3512" t="s">
        <v>33</v>
      </c>
      <c r="E3512">
        <v>251.79</v>
      </c>
      <c r="F3512" s="8"/>
    </row>
    <row r="3513" spans="1:6" ht="15.75" hidden="1" thickBot="1" x14ac:dyDescent="0.3">
      <c r="A3513" t="s">
        <v>167</v>
      </c>
      <c r="B3513">
        <v>2095</v>
      </c>
      <c r="C3513" t="s">
        <v>10</v>
      </c>
      <c r="D3513" t="s">
        <v>33</v>
      </c>
      <c r="E3513">
        <v>1587.39</v>
      </c>
      <c r="F3513" s="8"/>
    </row>
    <row r="3514" spans="1:6" ht="15.75" hidden="1" thickBot="1" x14ac:dyDescent="0.3">
      <c r="A3514" t="s">
        <v>167</v>
      </c>
      <c r="B3514">
        <v>2095</v>
      </c>
      <c r="C3514" t="s">
        <v>11</v>
      </c>
      <c r="D3514" t="s">
        <v>33</v>
      </c>
      <c r="E3514">
        <v>2105.81</v>
      </c>
      <c r="F3514" s="8"/>
    </row>
    <row r="3515" spans="1:6" ht="15.75" hidden="1" thickBot="1" x14ac:dyDescent="0.3">
      <c r="A3515" t="s">
        <v>167</v>
      </c>
      <c r="B3515">
        <v>2095</v>
      </c>
      <c r="C3515" t="s">
        <v>12</v>
      </c>
      <c r="D3515" t="s">
        <v>33</v>
      </c>
      <c r="E3515">
        <v>2163.02</v>
      </c>
      <c r="F3515" s="8"/>
    </row>
    <row r="3516" spans="1:6" ht="15.75" hidden="1" thickBot="1" x14ac:dyDescent="0.3">
      <c r="A3516" t="s">
        <v>167</v>
      </c>
      <c r="B3516">
        <v>2095</v>
      </c>
      <c r="C3516" t="s">
        <v>13</v>
      </c>
      <c r="D3516" t="s">
        <v>33</v>
      </c>
      <c r="E3516">
        <v>2218.4</v>
      </c>
      <c r="F3516" s="8"/>
    </row>
    <row r="3517" spans="1:6" ht="15.75" hidden="1" thickBot="1" x14ac:dyDescent="0.3">
      <c r="A3517" t="s">
        <v>167</v>
      </c>
      <c r="B3517">
        <v>2095</v>
      </c>
      <c r="C3517" t="s">
        <v>14</v>
      </c>
      <c r="D3517" t="s">
        <v>33</v>
      </c>
      <c r="E3517">
        <v>2214.8200000000002</v>
      </c>
      <c r="F3517" s="8"/>
    </row>
    <row r="3518" spans="1:6" ht="15.75" hidden="1" thickBot="1" x14ac:dyDescent="0.3">
      <c r="A3518" t="s">
        <v>167</v>
      </c>
      <c r="B3518">
        <v>2095</v>
      </c>
      <c r="C3518" t="s">
        <v>15</v>
      </c>
      <c r="D3518" t="s">
        <v>33</v>
      </c>
      <c r="E3518">
        <v>2224.38</v>
      </c>
      <c r="F3518" s="8"/>
    </row>
    <row r="3519" spans="1:6" ht="15.75" hidden="1" thickBot="1" x14ac:dyDescent="0.3">
      <c r="A3519" t="s">
        <v>167</v>
      </c>
      <c r="B3519">
        <v>2095</v>
      </c>
      <c r="C3519" t="s">
        <v>16</v>
      </c>
      <c r="D3519" t="s">
        <v>33</v>
      </c>
      <c r="E3519">
        <v>2214.69</v>
      </c>
      <c r="F3519" s="8"/>
    </row>
    <row r="3520" spans="1:6" ht="15.75" hidden="1" thickBot="1" x14ac:dyDescent="0.3">
      <c r="A3520" t="s">
        <v>167</v>
      </c>
      <c r="B3520">
        <v>2095</v>
      </c>
      <c r="C3520" t="s">
        <v>17</v>
      </c>
      <c r="D3520" t="s">
        <v>33</v>
      </c>
      <c r="E3520">
        <v>2155.94</v>
      </c>
      <c r="F3520" s="8"/>
    </row>
    <row r="3521" spans="1:37" ht="15.75" hidden="1" thickBot="1" x14ac:dyDescent="0.3">
      <c r="A3521" t="s">
        <v>167</v>
      </c>
      <c r="B3521">
        <v>2095</v>
      </c>
      <c r="C3521" t="s">
        <v>18</v>
      </c>
      <c r="D3521" t="s">
        <v>33</v>
      </c>
      <c r="E3521">
        <v>2081.85</v>
      </c>
      <c r="F3521" s="8"/>
    </row>
    <row r="3522" spans="1:37" ht="15.75" hidden="1" thickBot="1" x14ac:dyDescent="0.3">
      <c r="A3522" t="s">
        <v>167</v>
      </c>
      <c r="B3522">
        <v>2095</v>
      </c>
      <c r="C3522" t="s">
        <v>19</v>
      </c>
      <c r="D3522" t="s">
        <v>33</v>
      </c>
      <c r="E3522">
        <v>2008.9</v>
      </c>
      <c r="F3522" s="8"/>
    </row>
    <row r="3523" spans="1:37" ht="15.75" hidden="1" thickBot="1" x14ac:dyDescent="0.3">
      <c r="A3523" t="s">
        <v>167</v>
      </c>
      <c r="B3523">
        <v>2095</v>
      </c>
      <c r="C3523" t="s">
        <v>20</v>
      </c>
      <c r="D3523" t="s">
        <v>33</v>
      </c>
      <c r="E3523">
        <v>1891.25</v>
      </c>
      <c r="F3523" s="8"/>
    </row>
    <row r="3524" spans="1:37" ht="15.75" hidden="1" thickBot="1" x14ac:dyDescent="0.3">
      <c r="A3524" t="s">
        <v>167</v>
      </c>
      <c r="B3524">
        <v>2095</v>
      </c>
      <c r="C3524" t="s">
        <v>21</v>
      </c>
      <c r="D3524" t="s">
        <v>33</v>
      </c>
      <c r="E3524">
        <v>1720.19</v>
      </c>
      <c r="F3524" s="8"/>
    </row>
    <row r="3525" spans="1:37" ht="15.75" hidden="1" thickBot="1" x14ac:dyDescent="0.3">
      <c r="A3525" t="s">
        <v>167</v>
      </c>
      <c r="B3525">
        <v>2095</v>
      </c>
      <c r="C3525" t="s">
        <v>22</v>
      </c>
      <c r="D3525" t="s">
        <v>33</v>
      </c>
      <c r="E3525">
        <v>1478.87</v>
      </c>
      <c r="F3525" s="8"/>
    </row>
    <row r="3526" spans="1:37" ht="15.75" hidden="1" thickBot="1" x14ac:dyDescent="0.3">
      <c r="A3526" t="s">
        <v>167</v>
      </c>
      <c r="B3526">
        <v>2095</v>
      </c>
      <c r="C3526" t="s">
        <v>23</v>
      </c>
      <c r="D3526" t="s">
        <v>33</v>
      </c>
      <c r="E3526">
        <v>1210.8</v>
      </c>
      <c r="F3526" s="8"/>
    </row>
    <row r="3527" spans="1:37" ht="15.75" hidden="1" thickBot="1" x14ac:dyDescent="0.3">
      <c r="A3527" t="s">
        <v>167</v>
      </c>
      <c r="B3527">
        <v>2095</v>
      </c>
      <c r="C3527" t="s">
        <v>24</v>
      </c>
      <c r="D3527" t="s">
        <v>33</v>
      </c>
      <c r="E3527">
        <v>845.72</v>
      </c>
      <c r="F3527" s="8"/>
    </row>
    <row r="3528" spans="1:37" ht="15.75" hidden="1" thickBot="1" x14ac:dyDescent="0.3">
      <c r="A3528" t="s">
        <v>167</v>
      </c>
      <c r="B3528">
        <v>2095</v>
      </c>
      <c r="C3528" t="s">
        <v>25</v>
      </c>
      <c r="D3528" t="s">
        <v>33</v>
      </c>
      <c r="E3528">
        <v>493.59</v>
      </c>
      <c r="F3528" s="8"/>
    </row>
    <row r="3529" spans="1:37" ht="15.75" hidden="1" thickBot="1" x14ac:dyDescent="0.3">
      <c r="A3529" t="s">
        <v>167</v>
      </c>
      <c r="B3529">
        <v>2095</v>
      </c>
      <c r="C3529" t="s">
        <v>26</v>
      </c>
      <c r="D3529" t="s">
        <v>33</v>
      </c>
      <c r="E3529">
        <v>316.39999999999998</v>
      </c>
      <c r="F3529" s="12"/>
    </row>
    <row r="3530" spans="1:37" x14ac:dyDescent="0.25">
      <c r="A3530" t="s">
        <v>167</v>
      </c>
      <c r="B3530">
        <v>2100</v>
      </c>
      <c r="C3530" t="s">
        <v>6</v>
      </c>
      <c r="D3530" t="s">
        <v>27</v>
      </c>
      <c r="E3530">
        <v>2330.37</v>
      </c>
      <c r="F3530" s="4">
        <f t="shared" ref="F3530" si="839">E3530+E3531+E3532+E3554+E3575+E3596+E3617+E3638+E3659</f>
        <v>9915.7799999999988</v>
      </c>
      <c r="G3530" s="17">
        <f t="shared" ref="G3530:G3536" si="840">F3530/1000</f>
        <v>9.915779999999998</v>
      </c>
      <c r="H3530" s="18" t="s">
        <v>161</v>
      </c>
      <c r="I3530" s="17">
        <f t="shared" ref="I3530" si="841">E3530+E3531+E3532</f>
        <v>7292.18</v>
      </c>
      <c r="J3530" s="19">
        <f t="shared" ref="J3530:J3536" si="842">I3530/1000</f>
        <v>7.2921800000000001</v>
      </c>
      <c r="K3530" s="18" t="s">
        <v>141</v>
      </c>
      <c r="M3530" s="17">
        <f t="shared" ref="M3530" si="843">G3530</f>
        <v>9.915779999999998</v>
      </c>
      <c r="N3530" s="19">
        <f t="shared" ref="N3530" si="844">J3545+J3546+J3547</f>
        <v>0.11347</v>
      </c>
      <c r="O3530" s="19">
        <f t="shared" ref="O3530" si="845">J3548+J3549</f>
        <v>11.835560000000001</v>
      </c>
      <c r="P3530" s="19">
        <f t="shared" ref="P3530" si="846">J3550</f>
        <v>39.920310000000001</v>
      </c>
      <c r="Q3530" s="18">
        <f t="shared" ref="Q3530" si="847">O3530/N3530</f>
        <v>104.30563144443465</v>
      </c>
      <c r="R3530" s="5">
        <f t="shared" ref="R3530" si="848">J3530</f>
        <v>7.2921800000000001</v>
      </c>
      <c r="S3530" s="6">
        <f>J3531+J3532+J3533+J3538+J3539+J3540</f>
        <v>3.4132499999999997</v>
      </c>
      <c r="T3530" s="6">
        <f>J3534+J3535+J3541+J3542</f>
        <v>51.079689999999999</v>
      </c>
      <c r="U3530" s="6"/>
      <c r="V3530" s="7">
        <f t="shared" ref="V3530" si="849">T3530/S3530</f>
        <v>14.965118289020729</v>
      </c>
      <c r="W3530" s="5">
        <f>J3530</f>
        <v>7.2921800000000001</v>
      </c>
      <c r="X3530" s="6">
        <f>J3531+J3532+J3533</f>
        <v>1.2649599999999999</v>
      </c>
      <c r="Y3530" s="6">
        <f>J3534+J3535</f>
        <v>31.08446</v>
      </c>
      <c r="Z3530" s="6">
        <f>J3536</f>
        <v>22.143519999999995</v>
      </c>
      <c r="AA3530" s="7">
        <f>Y3530/X3530</f>
        <v>24.573472678977993</v>
      </c>
      <c r="AB3530" s="5">
        <f>G3530</f>
        <v>9.915779999999998</v>
      </c>
      <c r="AC3530" s="6">
        <f>G3531+G3532+G3533</f>
        <v>0.52664</v>
      </c>
      <c r="AD3530" s="6">
        <f>G3534+G3535</f>
        <v>29.199179999999998</v>
      </c>
      <c r="AE3530" s="6">
        <f>G3536</f>
        <v>22.143519999999995</v>
      </c>
      <c r="AF3530" s="7">
        <f>AD3530/AC3530</f>
        <v>55.444288318395863</v>
      </c>
      <c r="AG3530" s="5">
        <f>G3530</f>
        <v>9.915779999999998</v>
      </c>
      <c r="AH3530" s="6">
        <f>G3531+G3532+G3533+G3534</f>
        <v>10.87298</v>
      </c>
      <c r="AI3530" s="6">
        <f>+G3535</f>
        <v>18.85284</v>
      </c>
      <c r="AJ3530" s="6">
        <f>G3536</f>
        <v>22.143519999999995</v>
      </c>
      <c r="AK3530" s="7">
        <f>AI3530/AH3530</f>
        <v>1.7339165527757801</v>
      </c>
    </row>
    <row r="3531" spans="1:37" hidden="1" x14ac:dyDescent="0.25">
      <c r="A3531" t="s">
        <v>167</v>
      </c>
      <c r="B3531">
        <v>2100</v>
      </c>
      <c r="C3531" t="s">
        <v>7</v>
      </c>
      <c r="D3531" t="s">
        <v>27</v>
      </c>
      <c r="E3531">
        <v>2431.9</v>
      </c>
      <c r="F3531" s="8">
        <f t="shared" ref="F3531" si="850">E3555+E3556+E3557+E3558+E3559+E3560+E3561+E3562+E3563+E3576+E3577+E3578+E3579+E3580+E3581+E3582+E3583+E3584</f>
        <v>32.820000000000007</v>
      </c>
      <c r="G3531" s="5">
        <f t="shared" si="840"/>
        <v>3.2820000000000009E-2</v>
      </c>
      <c r="H3531" s="7" t="s">
        <v>43</v>
      </c>
      <c r="I3531" s="5">
        <f t="shared" ref="I3531" si="851">E3554+E3555+E3556+E3557+E3558+E3559+E3560+E3561+E3562+E3563+E3575+E3576+E3577+E3578+E3579+E3580+E3581+E3582+E3583+E3584</f>
        <v>35.930000000000007</v>
      </c>
      <c r="J3531" s="6">
        <f t="shared" si="842"/>
        <v>3.5930000000000004E-2</v>
      </c>
      <c r="K3531" s="7" t="s">
        <v>43</v>
      </c>
      <c r="M3531" s="5"/>
      <c r="N3531" s="6"/>
      <c r="O3531" s="6"/>
      <c r="P3531" s="6"/>
      <c r="Q3531" s="7"/>
      <c r="R3531" s="5"/>
      <c r="S3531" s="6"/>
      <c r="T3531" s="6"/>
      <c r="U3531" s="6"/>
      <c r="V3531" s="6"/>
      <c r="W3531" s="5"/>
      <c r="X3531" s="6"/>
      <c r="Y3531" s="6"/>
      <c r="Z3531" s="6"/>
      <c r="AA3531" s="6"/>
      <c r="AB3531" s="5"/>
      <c r="AC3531" s="6"/>
      <c r="AD3531" s="6"/>
      <c r="AE3531" s="6"/>
      <c r="AF3531" s="6"/>
      <c r="AG3531" s="5"/>
      <c r="AH3531" s="6"/>
      <c r="AI3531" s="6"/>
      <c r="AJ3531" s="6"/>
      <c r="AK3531" s="7"/>
    </row>
    <row r="3532" spans="1:37" hidden="1" x14ac:dyDescent="0.25">
      <c r="A3532" t="s">
        <v>167</v>
      </c>
      <c r="B3532">
        <v>2100</v>
      </c>
      <c r="C3532" t="s">
        <v>8</v>
      </c>
      <c r="D3532" t="s">
        <v>27</v>
      </c>
      <c r="E3532">
        <v>2529.91</v>
      </c>
      <c r="F3532" s="8">
        <f t="shared" ref="F3532" si="852">E3597+E3598+E3599+E3600+E3601+E3602+E3603+E3604+E3605</f>
        <v>320.84999999999997</v>
      </c>
      <c r="G3532" s="5">
        <f t="shared" si="840"/>
        <v>0.32084999999999997</v>
      </c>
      <c r="H3532" s="7" t="s">
        <v>30</v>
      </c>
      <c r="I3532" s="5">
        <f t="shared" ref="I3532" si="853">E3596+E3597+E3598+E3599+E3600+E3601+E3602+E3603+E3604+E3605</f>
        <v>490.17</v>
      </c>
      <c r="J3532" s="6">
        <f t="shared" si="842"/>
        <v>0.49016999999999999</v>
      </c>
      <c r="K3532" s="7" t="s">
        <v>30</v>
      </c>
      <c r="M3532" s="5"/>
      <c r="N3532" s="6"/>
      <c r="O3532" s="6"/>
      <c r="P3532" s="6"/>
      <c r="Q3532" s="7"/>
      <c r="R3532" s="5"/>
      <c r="S3532" s="6"/>
      <c r="T3532" s="6"/>
      <c r="U3532" s="6"/>
      <c r="V3532" s="6"/>
      <c r="W3532" s="5"/>
      <c r="X3532" s="6"/>
      <c r="Y3532" s="6"/>
      <c r="Z3532" s="6"/>
      <c r="AA3532" s="6"/>
      <c r="AB3532" s="5"/>
      <c r="AC3532" s="6"/>
      <c r="AD3532" s="6"/>
      <c r="AE3532" s="6"/>
      <c r="AF3532" s="6"/>
      <c r="AG3532" s="5"/>
      <c r="AH3532" s="6"/>
      <c r="AI3532" s="6"/>
      <c r="AJ3532" s="6"/>
      <c r="AK3532" s="7"/>
    </row>
    <row r="3533" spans="1:37" hidden="1" x14ac:dyDescent="0.25">
      <c r="A3533" t="s">
        <v>167</v>
      </c>
      <c r="B3533">
        <v>2100</v>
      </c>
      <c r="C3533" t="s">
        <v>9</v>
      </c>
      <c r="D3533" t="s">
        <v>27</v>
      </c>
      <c r="E3533">
        <v>0</v>
      </c>
      <c r="F3533" s="8">
        <f t="shared" ref="F3533" si="854">E3618+E3619+E3620+E3621+E3622+E3623+E3624+E3625+E3626</f>
        <v>172.96999999999997</v>
      </c>
      <c r="G3533" s="5">
        <f t="shared" si="840"/>
        <v>0.17296999999999996</v>
      </c>
      <c r="H3533" s="7" t="s">
        <v>44</v>
      </c>
      <c r="I3533" s="5">
        <f t="shared" ref="I3533" si="855">E3617+E3618+E3619+E3620+E3621+E3622+E3623+E3624+E3625+E3626</f>
        <v>738.86</v>
      </c>
      <c r="J3533" s="6">
        <f t="shared" si="842"/>
        <v>0.73885999999999996</v>
      </c>
      <c r="K3533" s="7" t="s">
        <v>44</v>
      </c>
      <c r="M3533" s="5"/>
      <c r="N3533" s="6"/>
      <c r="O3533" s="6"/>
      <c r="P3533" s="6"/>
      <c r="Q3533" s="7"/>
      <c r="R3533" s="5"/>
      <c r="S3533" s="6"/>
      <c r="T3533" s="6"/>
      <c r="U3533" s="6"/>
      <c r="V3533" s="6"/>
      <c r="W3533" s="5"/>
      <c r="X3533" s="6"/>
      <c r="Y3533" s="6"/>
      <c r="Z3533" s="6"/>
      <c r="AA3533" s="6"/>
      <c r="AB3533" s="5"/>
      <c r="AC3533" s="6"/>
      <c r="AD3533" s="6"/>
      <c r="AE3533" s="6"/>
      <c r="AF3533" s="6"/>
      <c r="AG3533" s="5"/>
      <c r="AH3533" s="6"/>
      <c r="AI3533" s="6"/>
      <c r="AJ3533" s="6"/>
      <c r="AK3533" s="7"/>
    </row>
    <row r="3534" spans="1:37" hidden="1" x14ac:dyDescent="0.25">
      <c r="A3534" t="s">
        <v>167</v>
      </c>
      <c r="B3534">
        <v>2100</v>
      </c>
      <c r="C3534" t="s">
        <v>10</v>
      </c>
      <c r="D3534" t="s">
        <v>27</v>
      </c>
      <c r="E3534">
        <v>0</v>
      </c>
      <c r="F3534" s="8">
        <f t="shared" ref="F3534" si="856">+E3639+E3640+E3641+E3642+E3643+E3644+E3645+E3646+E3647</f>
        <v>10346.34</v>
      </c>
      <c r="G3534" s="5">
        <f t="shared" si="840"/>
        <v>10.34634</v>
      </c>
      <c r="H3534" s="7" t="s">
        <v>45</v>
      </c>
      <c r="I3534" s="5">
        <f t="shared" ref="I3534" si="857">E3638+E3639+E3640+E3641+E3642+E3643+E3644+E3645+E3646+E3647</f>
        <v>11989.91</v>
      </c>
      <c r="J3534" s="6">
        <f t="shared" si="842"/>
        <v>11.98991</v>
      </c>
      <c r="K3534" s="7" t="s">
        <v>45</v>
      </c>
      <c r="M3534" s="5"/>
      <c r="N3534" s="6"/>
      <c r="O3534" s="6"/>
      <c r="P3534" s="6"/>
      <c r="Q3534" s="7"/>
      <c r="R3534" s="5"/>
      <c r="S3534" s="6"/>
      <c r="T3534" s="6"/>
      <c r="U3534" s="6"/>
      <c r="V3534" s="6"/>
      <c r="W3534" s="5"/>
      <c r="X3534" s="6"/>
      <c r="Y3534" s="6"/>
      <c r="Z3534" s="6"/>
      <c r="AA3534" s="6"/>
      <c r="AB3534" s="5"/>
      <c r="AC3534" s="6"/>
      <c r="AD3534" s="6"/>
      <c r="AE3534" s="6"/>
      <c r="AF3534" s="6"/>
      <c r="AG3534" s="5"/>
      <c r="AH3534" s="6"/>
      <c r="AI3534" s="6"/>
      <c r="AJ3534" s="6"/>
      <c r="AK3534" s="7"/>
    </row>
    <row r="3535" spans="1:37" hidden="1" x14ac:dyDescent="0.25">
      <c r="A3535" t="s">
        <v>167</v>
      </c>
      <c r="B3535">
        <v>2100</v>
      </c>
      <c r="C3535" t="s">
        <v>11</v>
      </c>
      <c r="D3535" t="s">
        <v>27</v>
      </c>
      <c r="E3535">
        <v>0</v>
      </c>
      <c r="F3535" s="8">
        <f t="shared" ref="F3535" si="858">E3660+E3661+E3662+E3663+E3664+E3665+E3666+E3667+E3668</f>
        <v>18852.84</v>
      </c>
      <c r="G3535" s="5">
        <f t="shared" si="840"/>
        <v>18.85284</v>
      </c>
      <c r="H3535" s="7" t="s">
        <v>46</v>
      </c>
      <c r="I3535" s="5">
        <f t="shared" ref="I3535" si="859">E3659+E3660+E3661+E3662+E3663+E3664+E3665+E3666+E3667+E3668</f>
        <v>19094.55</v>
      </c>
      <c r="J3535" s="6">
        <f t="shared" si="842"/>
        <v>19.094549999999998</v>
      </c>
      <c r="K3535" s="7" t="s">
        <v>46</v>
      </c>
      <c r="M3535" s="5"/>
      <c r="N3535" s="6"/>
      <c r="O3535" s="6"/>
      <c r="P3535" s="6"/>
      <c r="Q3535" s="7"/>
      <c r="R3535" s="5"/>
      <c r="S3535" s="6"/>
      <c r="T3535" s="6"/>
      <c r="U3535" s="6"/>
      <c r="V3535" s="6"/>
      <c r="W3535" s="5"/>
      <c r="X3535" s="6"/>
      <c r="Y3535" s="6"/>
      <c r="Z3535" s="6"/>
      <c r="AA3535" s="6"/>
      <c r="AB3535" s="5"/>
      <c r="AC3535" s="6"/>
      <c r="AD3535" s="6"/>
      <c r="AE3535" s="6"/>
      <c r="AF3535" s="6"/>
      <c r="AG3535" s="5"/>
      <c r="AH3535" s="6"/>
      <c r="AI3535" s="6"/>
      <c r="AJ3535" s="6"/>
      <c r="AK3535" s="7"/>
    </row>
    <row r="3536" spans="1:37" ht="15.75" hidden="1" thickBot="1" x14ac:dyDescent="0.3">
      <c r="A3536" t="s">
        <v>167</v>
      </c>
      <c r="B3536">
        <v>2100</v>
      </c>
      <c r="C3536" t="s">
        <v>12</v>
      </c>
      <c r="D3536" t="s">
        <v>27</v>
      </c>
      <c r="E3536">
        <v>0</v>
      </c>
      <c r="F3536" s="8">
        <f t="shared" ref="F3536" si="860">E3564+E3565+E3566+E3567+E3568+E3569+E3570+E3571+E3585+E3586+E3587+E3588+E3589+E3590+E3591+E3592+E3606+E3607+E3608+E3609+E3610+E3611+E3612+E3613+E3627+E3628+E3629+E3630+E3631+E3632+E3633+E3634+E3648+E3649+E3650+E3651+E3652+E3653+E3654+E3655+E3669+E3670+E3671+E3672+E3673+E3674+E3675+E3676</f>
        <v>22143.519999999997</v>
      </c>
      <c r="G3536" s="9">
        <f t="shared" si="840"/>
        <v>22.143519999999995</v>
      </c>
      <c r="H3536" s="11" t="s">
        <v>162</v>
      </c>
      <c r="I3536" s="9">
        <f t="shared" ref="I3536" si="861">E3564+E3565+E3566+E3567+E3568+E3569+E3570+E3571+E3585+E3586+E3587+E3588+E3589+E3590+E3591+E3592+E3606+E3607+E3608+E3609+E3610+E3611+E3612+E3613+E3627+E3628+E3629+E3630+E3631+E3632+E3633+E3634+E3648+E3649+E3650+E3651+E3652+E3653+E3654+E3655+E3669+E3670+E3671+E3672+E3673+E3674+E3675+E3676</f>
        <v>22143.519999999997</v>
      </c>
      <c r="J3536" s="10">
        <f t="shared" si="842"/>
        <v>22.143519999999995</v>
      </c>
      <c r="K3536" s="11" t="s">
        <v>162</v>
      </c>
      <c r="M3536" s="9"/>
      <c r="N3536" s="10"/>
      <c r="O3536" s="10"/>
      <c r="P3536" s="10"/>
      <c r="Q3536" s="11"/>
      <c r="R3536" s="9"/>
      <c r="S3536" s="10"/>
      <c r="T3536" s="10"/>
      <c r="U3536" s="10"/>
      <c r="V3536" s="10"/>
      <c r="W3536" s="9"/>
      <c r="X3536" s="10"/>
      <c r="Y3536" s="10"/>
      <c r="Z3536" s="10"/>
      <c r="AA3536" s="10"/>
      <c r="AB3536" s="9"/>
      <c r="AC3536" s="10"/>
      <c r="AD3536" s="10"/>
      <c r="AE3536" s="10"/>
      <c r="AF3536" s="10"/>
      <c r="AG3536" s="9"/>
      <c r="AH3536" s="10"/>
      <c r="AI3536" s="10"/>
      <c r="AJ3536" s="10"/>
      <c r="AK3536" s="11"/>
    </row>
    <row r="3537" spans="1:11" hidden="1" x14ac:dyDescent="0.25">
      <c r="A3537" t="s">
        <v>167</v>
      </c>
      <c r="B3537">
        <v>2100</v>
      </c>
      <c r="C3537" t="s">
        <v>13</v>
      </c>
      <c r="D3537" t="s">
        <v>27</v>
      </c>
      <c r="E3537">
        <v>0</v>
      </c>
      <c r="F3537" s="8"/>
    </row>
    <row r="3538" spans="1:11" hidden="1" x14ac:dyDescent="0.25">
      <c r="A3538" t="s">
        <v>167</v>
      </c>
      <c r="B3538">
        <v>2100</v>
      </c>
      <c r="C3538" t="s">
        <v>14</v>
      </c>
      <c r="D3538" t="s">
        <v>27</v>
      </c>
      <c r="E3538">
        <v>0</v>
      </c>
      <c r="F3538" s="8"/>
      <c r="H3538" s="20" t="s">
        <v>62</v>
      </c>
      <c r="I3538" s="19">
        <f t="shared" ref="I3538" si="862">E3564+E3565+E3566+E3567+E3568+E3569+E3570+E3571+E3585+E3586+E3587+E3588+E3589+E3590+E3591+E3592</f>
        <v>207.68</v>
      </c>
      <c r="J3538" s="19">
        <f t="shared" ref="J3538:J3542" si="863">I3538/1000</f>
        <v>0.20768</v>
      </c>
      <c r="K3538" s="18" t="s">
        <v>43</v>
      </c>
    </row>
    <row r="3539" spans="1:11" hidden="1" x14ac:dyDescent="0.25">
      <c r="A3539" t="s">
        <v>167</v>
      </c>
      <c r="B3539">
        <v>2100</v>
      </c>
      <c r="C3539" t="s">
        <v>15</v>
      </c>
      <c r="D3539" t="s">
        <v>27</v>
      </c>
      <c r="E3539">
        <v>0</v>
      </c>
      <c r="F3539" s="8"/>
      <c r="H3539" s="5"/>
      <c r="I3539" s="6">
        <f t="shared" ref="I3539" si="864">E3606+E3607+E3608+E3609+E3610+E3611+E3612+E3613</f>
        <v>1334.1899999999998</v>
      </c>
      <c r="J3539" s="6">
        <f t="shared" si="863"/>
        <v>1.3341899999999998</v>
      </c>
      <c r="K3539" s="7" t="s">
        <v>30</v>
      </c>
    </row>
    <row r="3540" spans="1:11" hidden="1" x14ac:dyDescent="0.25">
      <c r="A3540" t="s">
        <v>167</v>
      </c>
      <c r="B3540">
        <v>2100</v>
      </c>
      <c r="C3540" t="s">
        <v>16</v>
      </c>
      <c r="D3540" t="s">
        <v>27</v>
      </c>
      <c r="E3540">
        <v>0</v>
      </c>
      <c r="F3540" s="8"/>
      <c r="H3540" s="5"/>
      <c r="I3540" s="6">
        <f t="shared" ref="I3540" si="865">E3627+E3628+E3629+E3630+E3631+E3632+E3633+E3634</f>
        <v>606.41999999999996</v>
      </c>
      <c r="J3540" s="6">
        <f t="shared" si="863"/>
        <v>0.60641999999999996</v>
      </c>
      <c r="K3540" s="7" t="s">
        <v>44</v>
      </c>
    </row>
    <row r="3541" spans="1:11" hidden="1" x14ac:dyDescent="0.25">
      <c r="A3541" t="s">
        <v>167</v>
      </c>
      <c r="B3541">
        <v>2100</v>
      </c>
      <c r="C3541" t="s">
        <v>17</v>
      </c>
      <c r="D3541" t="s">
        <v>27</v>
      </c>
      <c r="E3541">
        <v>0</v>
      </c>
      <c r="F3541" s="8"/>
      <c r="H3541" s="5"/>
      <c r="I3541" s="6">
        <f t="shared" ref="I3541" si="866">E3648+E3649+E3650+E3651+E3652+E3653+E3654+E3655</f>
        <v>9248.84</v>
      </c>
      <c r="J3541" s="6">
        <f t="shared" si="863"/>
        <v>9.2488399999999995</v>
      </c>
      <c r="K3541" s="7" t="s">
        <v>45</v>
      </c>
    </row>
    <row r="3542" spans="1:11" ht="15.75" hidden="1" thickBot="1" x14ac:dyDescent="0.3">
      <c r="A3542" t="s">
        <v>167</v>
      </c>
      <c r="B3542">
        <v>2100</v>
      </c>
      <c r="C3542" t="s">
        <v>18</v>
      </c>
      <c r="D3542" t="s">
        <v>27</v>
      </c>
      <c r="E3542">
        <v>0</v>
      </c>
      <c r="F3542" s="8"/>
      <c r="H3542" s="9"/>
      <c r="I3542" s="10">
        <f t="shared" ref="I3542" si="867">E3669+E3670+E3671+E3672+E3673+E3674+E3675+E3676</f>
        <v>10746.390000000001</v>
      </c>
      <c r="J3542" s="10">
        <f t="shared" si="863"/>
        <v>10.746390000000002</v>
      </c>
      <c r="K3542" s="11" t="s">
        <v>46</v>
      </c>
    </row>
    <row r="3543" spans="1:11" hidden="1" x14ac:dyDescent="0.25">
      <c r="A3543" t="s">
        <v>167</v>
      </c>
      <c r="B3543">
        <v>2100</v>
      </c>
      <c r="C3543" t="s">
        <v>19</v>
      </c>
      <c r="D3543" t="s">
        <v>27</v>
      </c>
      <c r="E3543">
        <v>0</v>
      </c>
      <c r="F3543" s="8"/>
    </row>
    <row r="3544" spans="1:11" hidden="1" x14ac:dyDescent="0.25">
      <c r="A3544" t="s">
        <v>167</v>
      </c>
      <c r="B3544">
        <v>2100</v>
      </c>
      <c r="C3544" t="s">
        <v>20</v>
      </c>
      <c r="D3544" t="s">
        <v>27</v>
      </c>
      <c r="E3544">
        <v>0</v>
      </c>
      <c r="F3544" s="8"/>
    </row>
    <row r="3545" spans="1:11" hidden="1" x14ac:dyDescent="0.25">
      <c r="A3545" t="s">
        <v>167</v>
      </c>
      <c r="B3545">
        <v>2100</v>
      </c>
      <c r="C3545" t="s">
        <v>21</v>
      </c>
      <c r="D3545" t="s">
        <v>27</v>
      </c>
      <c r="E3545">
        <v>0</v>
      </c>
      <c r="F3545" s="8"/>
      <c r="H3545" s="20" t="s">
        <v>163</v>
      </c>
      <c r="I3545" s="19">
        <f t="shared" ref="I3545" si="868">SUM(E3555:E3558)+SUM(E3576:E3579)</f>
        <v>12.149999999999999</v>
      </c>
      <c r="J3545" s="19">
        <f t="shared" ref="J3545:J3550" si="869">I3545/1000</f>
        <v>1.2149999999999999E-2</v>
      </c>
      <c r="K3545" s="18" t="s">
        <v>43</v>
      </c>
    </row>
    <row r="3546" spans="1:11" hidden="1" x14ac:dyDescent="0.25">
      <c r="A3546" t="s">
        <v>167</v>
      </c>
      <c r="B3546">
        <v>2100</v>
      </c>
      <c r="C3546" t="s">
        <v>22</v>
      </c>
      <c r="D3546" t="s">
        <v>27</v>
      </c>
      <c r="E3546">
        <v>0</v>
      </c>
      <c r="F3546" s="8"/>
      <c r="H3546" s="5"/>
      <c r="I3546" s="6">
        <f t="shared" ref="I3546" si="870">SUM(E3597:E3600)</f>
        <v>42.74</v>
      </c>
      <c r="J3546" s="6">
        <f t="shared" si="869"/>
        <v>4.274E-2</v>
      </c>
      <c r="K3546" s="7" t="s">
        <v>30</v>
      </c>
    </row>
    <row r="3547" spans="1:11" hidden="1" x14ac:dyDescent="0.25">
      <c r="A3547" t="s">
        <v>167</v>
      </c>
      <c r="B3547">
        <v>2100</v>
      </c>
      <c r="C3547" t="s">
        <v>23</v>
      </c>
      <c r="D3547" t="s">
        <v>27</v>
      </c>
      <c r="E3547">
        <v>0</v>
      </c>
      <c r="F3547" s="8"/>
      <c r="H3547" s="5"/>
      <c r="I3547" s="6">
        <f t="shared" ref="I3547" si="871">SUM(E3618:E3621)</f>
        <v>58.58</v>
      </c>
      <c r="J3547" s="6">
        <f t="shared" si="869"/>
        <v>5.858E-2</v>
      </c>
      <c r="K3547" s="7" t="s">
        <v>44</v>
      </c>
    </row>
    <row r="3548" spans="1:11" hidden="1" x14ac:dyDescent="0.25">
      <c r="A3548" t="s">
        <v>167</v>
      </c>
      <c r="B3548">
        <v>2100</v>
      </c>
      <c r="C3548" t="s">
        <v>24</v>
      </c>
      <c r="D3548" t="s">
        <v>27</v>
      </c>
      <c r="E3548">
        <v>0</v>
      </c>
      <c r="F3548" s="8"/>
      <c r="H3548" s="5"/>
      <c r="I3548" s="6">
        <f t="shared" ref="I3548" si="872">SUM(E3639:E3642)</f>
        <v>3974.48</v>
      </c>
      <c r="J3548" s="6">
        <f t="shared" si="869"/>
        <v>3.9744800000000002</v>
      </c>
      <c r="K3548" s="7" t="s">
        <v>45</v>
      </c>
    </row>
    <row r="3549" spans="1:11" ht="15.75" hidden="1" thickBot="1" x14ac:dyDescent="0.3">
      <c r="A3549" t="s">
        <v>167</v>
      </c>
      <c r="B3549">
        <v>2100</v>
      </c>
      <c r="C3549" t="s">
        <v>25</v>
      </c>
      <c r="D3549" t="s">
        <v>27</v>
      </c>
      <c r="E3549">
        <v>0</v>
      </c>
      <c r="F3549" s="8"/>
      <c r="H3549" s="9"/>
      <c r="I3549" s="10">
        <f t="shared" ref="I3549" si="873">SUM(E3660:E3663)</f>
        <v>7861.08</v>
      </c>
      <c r="J3549" s="10">
        <f t="shared" si="869"/>
        <v>7.8610800000000003</v>
      </c>
      <c r="K3549" s="11" t="s">
        <v>46</v>
      </c>
    </row>
    <row r="3550" spans="1:11" hidden="1" x14ac:dyDescent="0.25">
      <c r="A3550" t="s">
        <v>167</v>
      </c>
      <c r="B3550">
        <v>2100</v>
      </c>
      <c r="C3550" t="s">
        <v>26</v>
      </c>
      <c r="D3550" t="s">
        <v>27</v>
      </c>
      <c r="E3550">
        <v>0</v>
      </c>
      <c r="F3550" s="8"/>
      <c r="I3550">
        <f t="shared" ref="I3550" si="874">SUM(E3559:E3571)+SUM(E3580:E3592)+SUM(E3601:E3613)+SUM(E3622:E3634)+SUM(E3643:E3655)+SUM(E3664:E3676)</f>
        <v>39920.31</v>
      </c>
      <c r="J3550" s="6">
        <f t="shared" si="869"/>
        <v>39.920310000000001</v>
      </c>
      <c r="K3550" s="6" t="s">
        <v>164</v>
      </c>
    </row>
    <row r="3551" spans="1:11" hidden="1" x14ac:dyDescent="0.25">
      <c r="A3551" t="s">
        <v>167</v>
      </c>
      <c r="B3551">
        <v>2100</v>
      </c>
      <c r="C3551" t="s">
        <v>6</v>
      </c>
      <c r="D3551" t="s">
        <v>28</v>
      </c>
      <c r="E3551">
        <v>0</v>
      </c>
      <c r="F3551" s="8"/>
    </row>
    <row r="3552" spans="1:11" hidden="1" x14ac:dyDescent="0.25">
      <c r="A3552" t="s">
        <v>167</v>
      </c>
      <c r="B3552">
        <v>2100</v>
      </c>
      <c r="C3552" t="s">
        <v>7</v>
      </c>
      <c r="D3552" t="s">
        <v>28</v>
      </c>
      <c r="E3552">
        <v>0</v>
      </c>
      <c r="F3552" s="8"/>
    </row>
    <row r="3553" spans="1:6" hidden="1" x14ac:dyDescent="0.25">
      <c r="A3553" t="s">
        <v>167</v>
      </c>
      <c r="B3553">
        <v>2100</v>
      </c>
      <c r="C3553" t="s">
        <v>8</v>
      </c>
      <c r="D3553" t="s">
        <v>28</v>
      </c>
      <c r="E3553">
        <v>0</v>
      </c>
      <c r="F3553" s="8"/>
    </row>
    <row r="3554" spans="1:6" hidden="1" x14ac:dyDescent="0.25">
      <c r="A3554" t="s">
        <v>167</v>
      </c>
      <c r="B3554">
        <v>2100</v>
      </c>
      <c r="C3554" t="s">
        <v>9</v>
      </c>
      <c r="D3554" t="s">
        <v>28</v>
      </c>
      <c r="E3554">
        <v>1</v>
      </c>
      <c r="F3554" s="8"/>
    </row>
    <row r="3555" spans="1:6" hidden="1" x14ac:dyDescent="0.25">
      <c r="A3555" t="s">
        <v>167</v>
      </c>
      <c r="B3555">
        <v>2100</v>
      </c>
      <c r="C3555" t="s">
        <v>10</v>
      </c>
      <c r="D3555" t="s">
        <v>28</v>
      </c>
      <c r="E3555">
        <v>0.95</v>
      </c>
      <c r="F3555" s="8"/>
    </row>
    <row r="3556" spans="1:6" hidden="1" x14ac:dyDescent="0.25">
      <c r="A3556" t="s">
        <v>167</v>
      </c>
      <c r="B3556">
        <v>2100</v>
      </c>
      <c r="C3556" t="s">
        <v>11</v>
      </c>
      <c r="D3556" t="s">
        <v>28</v>
      </c>
      <c r="E3556">
        <v>0.84</v>
      </c>
      <c r="F3556" s="8"/>
    </row>
    <row r="3557" spans="1:6" hidden="1" x14ac:dyDescent="0.25">
      <c r="A3557" t="s">
        <v>167</v>
      </c>
      <c r="B3557">
        <v>2100</v>
      </c>
      <c r="C3557" t="s">
        <v>12</v>
      </c>
      <c r="D3557" t="s">
        <v>28</v>
      </c>
      <c r="E3557">
        <v>0.88</v>
      </c>
      <c r="F3557" s="8"/>
    </row>
    <row r="3558" spans="1:6" hidden="1" x14ac:dyDescent="0.25">
      <c r="A3558" t="s">
        <v>167</v>
      </c>
      <c r="B3558">
        <v>2100</v>
      </c>
      <c r="C3558" t="s">
        <v>13</v>
      </c>
      <c r="D3558" t="s">
        <v>28</v>
      </c>
      <c r="E3558">
        <v>0.92</v>
      </c>
      <c r="F3558" s="8"/>
    </row>
    <row r="3559" spans="1:6" hidden="1" x14ac:dyDescent="0.25">
      <c r="A3559" t="s">
        <v>167</v>
      </c>
      <c r="B3559">
        <v>2100</v>
      </c>
      <c r="C3559" t="s">
        <v>14</v>
      </c>
      <c r="D3559" t="s">
        <v>28</v>
      </c>
      <c r="E3559">
        <v>0.96</v>
      </c>
      <c r="F3559" s="8"/>
    </row>
    <row r="3560" spans="1:6" hidden="1" x14ac:dyDescent="0.25">
      <c r="A3560" t="s">
        <v>167</v>
      </c>
      <c r="B3560">
        <v>2100</v>
      </c>
      <c r="C3560" t="s">
        <v>15</v>
      </c>
      <c r="D3560" t="s">
        <v>28</v>
      </c>
      <c r="E3560">
        <v>0.99</v>
      </c>
      <c r="F3560" s="8"/>
    </row>
    <row r="3561" spans="1:6" hidden="1" x14ac:dyDescent="0.25">
      <c r="A3561" t="s">
        <v>167</v>
      </c>
      <c r="B3561">
        <v>2100</v>
      </c>
      <c r="C3561" t="s">
        <v>16</v>
      </c>
      <c r="D3561" t="s">
        <v>28</v>
      </c>
      <c r="E3561">
        <v>1.02</v>
      </c>
      <c r="F3561" s="8"/>
    </row>
    <row r="3562" spans="1:6" hidden="1" x14ac:dyDescent="0.25">
      <c r="A3562" t="s">
        <v>167</v>
      </c>
      <c r="B3562">
        <v>2100</v>
      </c>
      <c r="C3562" t="s">
        <v>17</v>
      </c>
      <c r="D3562" t="s">
        <v>28</v>
      </c>
      <c r="E3562">
        <v>1.25</v>
      </c>
      <c r="F3562" s="8"/>
    </row>
    <row r="3563" spans="1:6" hidden="1" x14ac:dyDescent="0.25">
      <c r="A3563" t="s">
        <v>167</v>
      </c>
      <c r="B3563">
        <v>2100</v>
      </c>
      <c r="C3563" t="s">
        <v>18</v>
      </c>
      <c r="D3563" t="s">
        <v>28</v>
      </c>
      <c r="E3563">
        <v>1.75</v>
      </c>
      <c r="F3563" s="8"/>
    </row>
    <row r="3564" spans="1:6" hidden="1" x14ac:dyDescent="0.25">
      <c r="A3564" t="s">
        <v>167</v>
      </c>
      <c r="B3564">
        <v>2100</v>
      </c>
      <c r="C3564" t="s">
        <v>19</v>
      </c>
      <c r="D3564" t="s">
        <v>28</v>
      </c>
      <c r="E3564">
        <v>2.5</v>
      </c>
      <c r="F3564" s="8"/>
    </row>
    <row r="3565" spans="1:6" hidden="1" x14ac:dyDescent="0.25">
      <c r="A3565" t="s">
        <v>167</v>
      </c>
      <c r="B3565">
        <v>2100</v>
      </c>
      <c r="C3565" t="s">
        <v>20</v>
      </c>
      <c r="D3565" t="s">
        <v>28</v>
      </c>
      <c r="E3565">
        <v>3.87</v>
      </c>
      <c r="F3565" s="8"/>
    </row>
    <row r="3566" spans="1:6" hidden="1" x14ac:dyDescent="0.25">
      <c r="A3566" t="s">
        <v>167</v>
      </c>
      <c r="B3566">
        <v>2100</v>
      </c>
      <c r="C3566" t="s">
        <v>21</v>
      </c>
      <c r="D3566" t="s">
        <v>28</v>
      </c>
      <c r="E3566">
        <v>5.81</v>
      </c>
      <c r="F3566" s="8"/>
    </row>
    <row r="3567" spans="1:6" hidden="1" x14ac:dyDescent="0.25">
      <c r="A3567" t="s">
        <v>167</v>
      </c>
      <c r="B3567">
        <v>2100</v>
      </c>
      <c r="C3567" t="s">
        <v>22</v>
      </c>
      <c r="D3567" t="s">
        <v>28</v>
      </c>
      <c r="E3567">
        <v>7.99</v>
      </c>
      <c r="F3567" s="8"/>
    </row>
    <row r="3568" spans="1:6" hidden="1" x14ac:dyDescent="0.25">
      <c r="A3568" t="s">
        <v>167</v>
      </c>
      <c r="B3568">
        <v>2100</v>
      </c>
      <c r="C3568" t="s">
        <v>23</v>
      </c>
      <c r="D3568" t="s">
        <v>28</v>
      </c>
      <c r="E3568">
        <v>9.66</v>
      </c>
      <c r="F3568" s="8"/>
    </row>
    <row r="3569" spans="1:6" hidden="1" x14ac:dyDescent="0.25">
      <c r="A3569" t="s">
        <v>167</v>
      </c>
      <c r="B3569">
        <v>2100</v>
      </c>
      <c r="C3569" t="s">
        <v>24</v>
      </c>
      <c r="D3569" t="s">
        <v>28</v>
      </c>
      <c r="E3569">
        <v>10.23</v>
      </c>
      <c r="F3569" s="8"/>
    </row>
    <row r="3570" spans="1:6" hidden="1" x14ac:dyDescent="0.25">
      <c r="A3570" t="s">
        <v>167</v>
      </c>
      <c r="B3570">
        <v>2100</v>
      </c>
      <c r="C3570" t="s">
        <v>25</v>
      </c>
      <c r="D3570" t="s">
        <v>28</v>
      </c>
      <c r="E3570">
        <v>8.39</v>
      </c>
      <c r="F3570" s="8"/>
    </row>
    <row r="3571" spans="1:6" hidden="1" x14ac:dyDescent="0.25">
      <c r="A3571" t="s">
        <v>167</v>
      </c>
      <c r="B3571">
        <v>2100</v>
      </c>
      <c r="C3571" t="s">
        <v>26</v>
      </c>
      <c r="D3571" t="s">
        <v>28</v>
      </c>
      <c r="E3571">
        <v>9.5</v>
      </c>
      <c r="F3571" s="8"/>
    </row>
    <row r="3572" spans="1:6" hidden="1" x14ac:dyDescent="0.25">
      <c r="A3572" t="s">
        <v>167</v>
      </c>
      <c r="B3572">
        <v>2100</v>
      </c>
      <c r="C3572" t="s">
        <v>6</v>
      </c>
      <c r="D3572" t="s">
        <v>29</v>
      </c>
      <c r="E3572">
        <v>0</v>
      </c>
      <c r="F3572" s="8"/>
    </row>
    <row r="3573" spans="1:6" hidden="1" x14ac:dyDescent="0.25">
      <c r="A3573" t="s">
        <v>167</v>
      </c>
      <c r="B3573">
        <v>2100</v>
      </c>
      <c r="C3573" t="s">
        <v>7</v>
      </c>
      <c r="D3573" t="s">
        <v>29</v>
      </c>
      <c r="E3573">
        <v>0</v>
      </c>
      <c r="F3573" s="8"/>
    </row>
    <row r="3574" spans="1:6" hidden="1" x14ac:dyDescent="0.25">
      <c r="A3574" t="s">
        <v>167</v>
      </c>
      <c r="B3574">
        <v>2100</v>
      </c>
      <c r="C3574" t="s">
        <v>8</v>
      </c>
      <c r="D3574" t="s">
        <v>29</v>
      </c>
      <c r="E3574">
        <v>0</v>
      </c>
      <c r="F3574" s="8"/>
    </row>
    <row r="3575" spans="1:6" hidden="1" x14ac:dyDescent="0.25">
      <c r="A3575" t="s">
        <v>167</v>
      </c>
      <c r="B3575">
        <v>2100</v>
      </c>
      <c r="C3575" t="s">
        <v>9</v>
      </c>
      <c r="D3575" t="s">
        <v>29</v>
      </c>
      <c r="E3575">
        <v>2.11</v>
      </c>
      <c r="F3575" s="8"/>
    </row>
    <row r="3576" spans="1:6" hidden="1" x14ac:dyDescent="0.25">
      <c r="A3576" t="s">
        <v>167</v>
      </c>
      <c r="B3576">
        <v>2100</v>
      </c>
      <c r="C3576" t="s">
        <v>10</v>
      </c>
      <c r="D3576" t="s">
        <v>29</v>
      </c>
      <c r="E3576">
        <v>2.0299999999999998</v>
      </c>
      <c r="F3576" s="8"/>
    </row>
    <row r="3577" spans="1:6" hidden="1" x14ac:dyDescent="0.25">
      <c r="A3577" t="s">
        <v>167</v>
      </c>
      <c r="B3577">
        <v>2100</v>
      </c>
      <c r="C3577" t="s">
        <v>11</v>
      </c>
      <c r="D3577" t="s">
        <v>29</v>
      </c>
      <c r="E3577">
        <v>2.08</v>
      </c>
      <c r="F3577" s="8"/>
    </row>
    <row r="3578" spans="1:6" hidden="1" x14ac:dyDescent="0.25">
      <c r="A3578" t="s">
        <v>167</v>
      </c>
      <c r="B3578">
        <v>2100</v>
      </c>
      <c r="C3578" t="s">
        <v>12</v>
      </c>
      <c r="D3578" t="s">
        <v>29</v>
      </c>
      <c r="E3578">
        <v>2.1800000000000002</v>
      </c>
      <c r="F3578" s="8"/>
    </row>
    <row r="3579" spans="1:6" hidden="1" x14ac:dyDescent="0.25">
      <c r="A3579" t="s">
        <v>167</v>
      </c>
      <c r="B3579">
        <v>2100</v>
      </c>
      <c r="C3579" t="s">
        <v>13</v>
      </c>
      <c r="D3579" t="s">
        <v>29</v>
      </c>
      <c r="E3579">
        <v>2.27</v>
      </c>
      <c r="F3579" s="8"/>
    </row>
    <row r="3580" spans="1:6" hidden="1" x14ac:dyDescent="0.25">
      <c r="A3580" t="s">
        <v>167</v>
      </c>
      <c r="B3580">
        <v>2100</v>
      </c>
      <c r="C3580" t="s">
        <v>14</v>
      </c>
      <c r="D3580" t="s">
        <v>29</v>
      </c>
      <c r="E3580">
        <v>2.38</v>
      </c>
      <c r="F3580" s="8"/>
    </row>
    <row r="3581" spans="1:6" hidden="1" x14ac:dyDescent="0.25">
      <c r="A3581" t="s">
        <v>167</v>
      </c>
      <c r="B3581">
        <v>2100</v>
      </c>
      <c r="C3581" t="s">
        <v>15</v>
      </c>
      <c r="D3581" t="s">
        <v>29</v>
      </c>
      <c r="E3581">
        <v>2.44</v>
      </c>
      <c r="F3581" s="8"/>
    </row>
    <row r="3582" spans="1:6" hidden="1" x14ac:dyDescent="0.25">
      <c r="A3582" t="s">
        <v>167</v>
      </c>
      <c r="B3582">
        <v>2100</v>
      </c>
      <c r="C3582" t="s">
        <v>16</v>
      </c>
      <c r="D3582" t="s">
        <v>29</v>
      </c>
      <c r="E3582">
        <v>2.5299999999999998</v>
      </c>
      <c r="F3582" s="8"/>
    </row>
    <row r="3583" spans="1:6" hidden="1" x14ac:dyDescent="0.25">
      <c r="A3583" t="s">
        <v>167</v>
      </c>
      <c r="B3583">
        <v>2100</v>
      </c>
      <c r="C3583" t="s">
        <v>17</v>
      </c>
      <c r="D3583" t="s">
        <v>29</v>
      </c>
      <c r="E3583">
        <v>3.08</v>
      </c>
      <c r="F3583" s="8"/>
    </row>
    <row r="3584" spans="1:6" hidden="1" x14ac:dyDescent="0.25">
      <c r="A3584" t="s">
        <v>167</v>
      </c>
      <c r="B3584">
        <v>2100</v>
      </c>
      <c r="C3584" t="s">
        <v>18</v>
      </c>
      <c r="D3584" t="s">
        <v>29</v>
      </c>
      <c r="E3584">
        <v>4.2699999999999996</v>
      </c>
      <c r="F3584" s="8"/>
    </row>
    <row r="3585" spans="1:6" hidden="1" x14ac:dyDescent="0.25">
      <c r="A3585" t="s">
        <v>167</v>
      </c>
      <c r="B3585">
        <v>2100</v>
      </c>
      <c r="C3585" t="s">
        <v>19</v>
      </c>
      <c r="D3585" t="s">
        <v>29</v>
      </c>
      <c r="E3585">
        <v>6.05</v>
      </c>
      <c r="F3585" s="8"/>
    </row>
    <row r="3586" spans="1:6" hidden="1" x14ac:dyDescent="0.25">
      <c r="A3586" t="s">
        <v>167</v>
      </c>
      <c r="B3586">
        <v>2100</v>
      </c>
      <c r="C3586" t="s">
        <v>20</v>
      </c>
      <c r="D3586" t="s">
        <v>29</v>
      </c>
      <c r="E3586">
        <v>9.41</v>
      </c>
      <c r="F3586" s="8"/>
    </row>
    <row r="3587" spans="1:6" hidden="1" x14ac:dyDescent="0.25">
      <c r="A3587" t="s">
        <v>167</v>
      </c>
      <c r="B3587">
        <v>2100</v>
      </c>
      <c r="C3587" t="s">
        <v>21</v>
      </c>
      <c r="D3587" t="s">
        <v>29</v>
      </c>
      <c r="E3587">
        <v>14.29</v>
      </c>
      <c r="F3587" s="8"/>
    </row>
    <row r="3588" spans="1:6" hidden="1" x14ac:dyDescent="0.25">
      <c r="A3588" t="s">
        <v>167</v>
      </c>
      <c r="B3588">
        <v>2100</v>
      </c>
      <c r="C3588" t="s">
        <v>22</v>
      </c>
      <c r="D3588" t="s">
        <v>29</v>
      </c>
      <c r="E3588">
        <v>19.95</v>
      </c>
      <c r="F3588" s="8"/>
    </row>
    <row r="3589" spans="1:6" hidden="1" x14ac:dyDescent="0.25">
      <c r="A3589" t="s">
        <v>167</v>
      </c>
      <c r="B3589">
        <v>2100</v>
      </c>
      <c r="C3589" t="s">
        <v>23</v>
      </c>
      <c r="D3589" t="s">
        <v>29</v>
      </c>
      <c r="E3589">
        <v>24.63</v>
      </c>
      <c r="F3589" s="8"/>
    </row>
    <row r="3590" spans="1:6" hidden="1" x14ac:dyDescent="0.25">
      <c r="A3590" t="s">
        <v>167</v>
      </c>
      <c r="B3590">
        <v>2100</v>
      </c>
      <c r="C3590" t="s">
        <v>24</v>
      </c>
      <c r="D3590" t="s">
        <v>29</v>
      </c>
      <c r="E3590">
        <v>26.68</v>
      </c>
      <c r="F3590" s="8"/>
    </row>
    <row r="3591" spans="1:6" hidden="1" x14ac:dyDescent="0.25">
      <c r="A3591" t="s">
        <v>167</v>
      </c>
      <c r="B3591">
        <v>2100</v>
      </c>
      <c r="C3591" t="s">
        <v>25</v>
      </c>
      <c r="D3591" t="s">
        <v>29</v>
      </c>
      <c r="E3591">
        <v>22.45</v>
      </c>
      <c r="F3591" s="8"/>
    </row>
    <row r="3592" spans="1:6" hidden="1" x14ac:dyDescent="0.25">
      <c r="A3592" t="s">
        <v>167</v>
      </c>
      <c r="B3592">
        <v>2100</v>
      </c>
      <c r="C3592" t="s">
        <v>26</v>
      </c>
      <c r="D3592" t="s">
        <v>29</v>
      </c>
      <c r="E3592">
        <v>26.27</v>
      </c>
      <c r="F3592" s="8"/>
    </row>
    <row r="3593" spans="1:6" hidden="1" x14ac:dyDescent="0.25">
      <c r="A3593" t="s">
        <v>167</v>
      </c>
      <c r="B3593">
        <v>2100</v>
      </c>
      <c r="C3593" t="s">
        <v>6</v>
      </c>
      <c r="D3593" t="s">
        <v>30</v>
      </c>
      <c r="E3593">
        <v>0</v>
      </c>
      <c r="F3593" s="8"/>
    </row>
    <row r="3594" spans="1:6" hidden="1" x14ac:dyDescent="0.25">
      <c r="A3594" t="s">
        <v>167</v>
      </c>
      <c r="B3594">
        <v>2100</v>
      </c>
      <c r="C3594" t="s">
        <v>7</v>
      </c>
      <c r="D3594" t="s">
        <v>30</v>
      </c>
      <c r="E3594">
        <v>0</v>
      </c>
      <c r="F3594" s="8"/>
    </row>
    <row r="3595" spans="1:6" hidden="1" x14ac:dyDescent="0.25">
      <c r="A3595" t="s">
        <v>167</v>
      </c>
      <c r="B3595">
        <v>2100</v>
      </c>
      <c r="C3595" t="s">
        <v>8</v>
      </c>
      <c r="D3595" t="s">
        <v>30</v>
      </c>
      <c r="E3595">
        <v>0</v>
      </c>
      <c r="F3595" s="8"/>
    </row>
    <row r="3596" spans="1:6" hidden="1" x14ac:dyDescent="0.25">
      <c r="A3596" t="s">
        <v>167</v>
      </c>
      <c r="B3596">
        <v>2100</v>
      </c>
      <c r="C3596" t="s">
        <v>9</v>
      </c>
      <c r="D3596" t="s">
        <v>30</v>
      </c>
      <c r="E3596">
        <v>169.32</v>
      </c>
      <c r="F3596" s="8"/>
    </row>
    <row r="3597" spans="1:6" hidden="1" x14ac:dyDescent="0.25">
      <c r="A3597" t="s">
        <v>167</v>
      </c>
      <c r="B3597">
        <v>2100</v>
      </c>
      <c r="C3597" t="s">
        <v>10</v>
      </c>
      <c r="D3597" t="s">
        <v>30</v>
      </c>
      <c r="E3597">
        <v>5.39</v>
      </c>
      <c r="F3597" s="8"/>
    </row>
    <row r="3598" spans="1:6" hidden="1" x14ac:dyDescent="0.25">
      <c r="A3598" t="s">
        <v>167</v>
      </c>
      <c r="B3598">
        <v>2100</v>
      </c>
      <c r="C3598" t="s">
        <v>11</v>
      </c>
      <c r="D3598" t="s">
        <v>30</v>
      </c>
      <c r="E3598">
        <v>8.58</v>
      </c>
      <c r="F3598" s="8"/>
    </row>
    <row r="3599" spans="1:6" hidden="1" x14ac:dyDescent="0.25">
      <c r="A3599" t="s">
        <v>167</v>
      </c>
      <c r="B3599">
        <v>2100</v>
      </c>
      <c r="C3599" t="s">
        <v>12</v>
      </c>
      <c r="D3599" t="s">
        <v>30</v>
      </c>
      <c r="E3599">
        <v>11.63</v>
      </c>
      <c r="F3599" s="8"/>
    </row>
    <row r="3600" spans="1:6" hidden="1" x14ac:dyDescent="0.25">
      <c r="A3600" t="s">
        <v>167</v>
      </c>
      <c r="B3600">
        <v>2100</v>
      </c>
      <c r="C3600" t="s">
        <v>13</v>
      </c>
      <c r="D3600" t="s">
        <v>30</v>
      </c>
      <c r="E3600">
        <v>17.14</v>
      </c>
      <c r="F3600" s="8"/>
    </row>
    <row r="3601" spans="1:6" hidden="1" x14ac:dyDescent="0.25">
      <c r="A3601" t="s">
        <v>167</v>
      </c>
      <c r="B3601">
        <v>2100</v>
      </c>
      <c r="C3601" t="s">
        <v>14</v>
      </c>
      <c r="D3601" t="s">
        <v>30</v>
      </c>
      <c r="E3601">
        <v>25.46</v>
      </c>
      <c r="F3601" s="8"/>
    </row>
    <row r="3602" spans="1:6" hidden="1" x14ac:dyDescent="0.25">
      <c r="A3602" t="s">
        <v>167</v>
      </c>
      <c r="B3602">
        <v>2100</v>
      </c>
      <c r="C3602" t="s">
        <v>15</v>
      </c>
      <c r="D3602" t="s">
        <v>30</v>
      </c>
      <c r="E3602">
        <v>36.270000000000003</v>
      </c>
      <c r="F3602" s="8"/>
    </row>
    <row r="3603" spans="1:6" hidden="1" x14ac:dyDescent="0.25">
      <c r="A3603" t="s">
        <v>167</v>
      </c>
      <c r="B3603">
        <v>2100</v>
      </c>
      <c r="C3603" t="s">
        <v>16</v>
      </c>
      <c r="D3603" t="s">
        <v>30</v>
      </c>
      <c r="E3603">
        <v>51.35</v>
      </c>
      <c r="F3603" s="8"/>
    </row>
    <row r="3604" spans="1:6" hidden="1" x14ac:dyDescent="0.25">
      <c r="A3604" t="s">
        <v>167</v>
      </c>
      <c r="B3604">
        <v>2100</v>
      </c>
      <c r="C3604" t="s">
        <v>17</v>
      </c>
      <c r="D3604" t="s">
        <v>30</v>
      </c>
      <c r="E3604">
        <v>70.83</v>
      </c>
      <c r="F3604" s="8"/>
    </row>
    <row r="3605" spans="1:6" hidden="1" x14ac:dyDescent="0.25">
      <c r="A3605" t="s">
        <v>167</v>
      </c>
      <c r="B3605">
        <v>2100</v>
      </c>
      <c r="C3605" t="s">
        <v>18</v>
      </c>
      <c r="D3605" t="s">
        <v>30</v>
      </c>
      <c r="E3605">
        <v>94.2</v>
      </c>
      <c r="F3605" s="8"/>
    </row>
    <row r="3606" spans="1:6" hidden="1" x14ac:dyDescent="0.25">
      <c r="A3606" t="s">
        <v>167</v>
      </c>
      <c r="B3606">
        <v>2100</v>
      </c>
      <c r="C3606" t="s">
        <v>19</v>
      </c>
      <c r="D3606" t="s">
        <v>30</v>
      </c>
      <c r="E3606">
        <v>122.76</v>
      </c>
      <c r="F3606" s="8"/>
    </row>
    <row r="3607" spans="1:6" hidden="1" x14ac:dyDescent="0.25">
      <c r="A3607" t="s">
        <v>167</v>
      </c>
      <c r="B3607">
        <v>2100</v>
      </c>
      <c r="C3607" t="s">
        <v>20</v>
      </c>
      <c r="D3607" t="s">
        <v>30</v>
      </c>
      <c r="E3607">
        <v>156.44</v>
      </c>
      <c r="F3607" s="8"/>
    </row>
    <row r="3608" spans="1:6" hidden="1" x14ac:dyDescent="0.25">
      <c r="A3608" t="s">
        <v>167</v>
      </c>
      <c r="B3608">
        <v>2100</v>
      </c>
      <c r="C3608" t="s">
        <v>21</v>
      </c>
      <c r="D3608" t="s">
        <v>30</v>
      </c>
      <c r="E3608">
        <v>188.94</v>
      </c>
      <c r="F3608" s="8"/>
    </row>
    <row r="3609" spans="1:6" hidden="1" x14ac:dyDescent="0.25">
      <c r="A3609" t="s">
        <v>167</v>
      </c>
      <c r="B3609">
        <v>2100</v>
      </c>
      <c r="C3609" t="s">
        <v>22</v>
      </c>
      <c r="D3609" t="s">
        <v>30</v>
      </c>
      <c r="E3609">
        <v>212.23</v>
      </c>
      <c r="F3609" s="8"/>
    </row>
    <row r="3610" spans="1:6" hidden="1" x14ac:dyDescent="0.25">
      <c r="A3610" t="s">
        <v>167</v>
      </c>
      <c r="B3610">
        <v>2100</v>
      </c>
      <c r="C3610" t="s">
        <v>23</v>
      </c>
      <c r="D3610" t="s">
        <v>30</v>
      </c>
      <c r="E3610">
        <v>213.47</v>
      </c>
      <c r="F3610" s="8"/>
    </row>
    <row r="3611" spans="1:6" hidden="1" x14ac:dyDescent="0.25">
      <c r="A3611" t="s">
        <v>167</v>
      </c>
      <c r="B3611">
        <v>2100</v>
      </c>
      <c r="C3611" t="s">
        <v>24</v>
      </c>
      <c r="D3611" t="s">
        <v>30</v>
      </c>
      <c r="E3611">
        <v>190.49</v>
      </c>
      <c r="F3611" s="8"/>
    </row>
    <row r="3612" spans="1:6" hidden="1" x14ac:dyDescent="0.25">
      <c r="A3612" t="s">
        <v>167</v>
      </c>
      <c r="B3612">
        <v>2100</v>
      </c>
      <c r="C3612" t="s">
        <v>25</v>
      </c>
      <c r="D3612" t="s">
        <v>30</v>
      </c>
      <c r="E3612">
        <v>133.01</v>
      </c>
      <c r="F3612" s="8"/>
    </row>
    <row r="3613" spans="1:6" hidden="1" x14ac:dyDescent="0.25">
      <c r="A3613" t="s">
        <v>167</v>
      </c>
      <c r="B3613">
        <v>2100</v>
      </c>
      <c r="C3613" t="s">
        <v>26</v>
      </c>
      <c r="D3613" t="s">
        <v>30</v>
      </c>
      <c r="E3613">
        <v>116.85</v>
      </c>
      <c r="F3613" s="8"/>
    </row>
    <row r="3614" spans="1:6" hidden="1" x14ac:dyDescent="0.25">
      <c r="A3614" t="s">
        <v>167</v>
      </c>
      <c r="B3614">
        <v>2100</v>
      </c>
      <c r="C3614" t="s">
        <v>6</v>
      </c>
      <c r="D3614" t="s">
        <v>31</v>
      </c>
      <c r="E3614">
        <v>0</v>
      </c>
      <c r="F3614" s="8"/>
    </row>
    <row r="3615" spans="1:6" hidden="1" x14ac:dyDescent="0.25">
      <c r="A3615" t="s">
        <v>167</v>
      </c>
      <c r="B3615">
        <v>2100</v>
      </c>
      <c r="C3615" t="s">
        <v>7</v>
      </c>
      <c r="D3615" t="s">
        <v>31</v>
      </c>
      <c r="E3615">
        <v>0</v>
      </c>
      <c r="F3615" s="8"/>
    </row>
    <row r="3616" spans="1:6" hidden="1" x14ac:dyDescent="0.25">
      <c r="A3616" t="s">
        <v>167</v>
      </c>
      <c r="B3616">
        <v>2100</v>
      </c>
      <c r="C3616" t="s">
        <v>8</v>
      </c>
      <c r="D3616" t="s">
        <v>31</v>
      </c>
      <c r="E3616">
        <v>0</v>
      </c>
      <c r="F3616" s="8"/>
    </row>
    <row r="3617" spans="1:6" hidden="1" x14ac:dyDescent="0.25">
      <c r="A3617" t="s">
        <v>167</v>
      </c>
      <c r="B3617">
        <v>2100</v>
      </c>
      <c r="C3617" t="s">
        <v>9</v>
      </c>
      <c r="D3617" t="s">
        <v>31</v>
      </c>
      <c r="E3617">
        <v>565.89</v>
      </c>
      <c r="F3617" s="8"/>
    </row>
    <row r="3618" spans="1:6" hidden="1" x14ac:dyDescent="0.25">
      <c r="A3618" t="s">
        <v>167</v>
      </c>
      <c r="B3618">
        <v>2100</v>
      </c>
      <c r="C3618" t="s">
        <v>10</v>
      </c>
      <c r="D3618" t="s">
        <v>31</v>
      </c>
      <c r="E3618">
        <v>44.5</v>
      </c>
      <c r="F3618" s="8"/>
    </row>
    <row r="3619" spans="1:6" hidden="1" x14ac:dyDescent="0.25">
      <c r="A3619" t="s">
        <v>167</v>
      </c>
      <c r="B3619">
        <v>2100</v>
      </c>
      <c r="C3619" t="s">
        <v>11</v>
      </c>
      <c r="D3619" t="s">
        <v>31</v>
      </c>
      <c r="E3619">
        <v>2.44</v>
      </c>
      <c r="F3619" s="8"/>
    </row>
    <row r="3620" spans="1:6" hidden="1" x14ac:dyDescent="0.25">
      <c r="A3620" t="s">
        <v>167</v>
      </c>
      <c r="B3620">
        <v>2100</v>
      </c>
      <c r="C3620" t="s">
        <v>12</v>
      </c>
      <c r="D3620" t="s">
        <v>31</v>
      </c>
      <c r="E3620">
        <v>4.7</v>
      </c>
      <c r="F3620" s="8"/>
    </row>
    <row r="3621" spans="1:6" hidden="1" x14ac:dyDescent="0.25">
      <c r="A3621" t="s">
        <v>167</v>
      </c>
      <c r="B3621">
        <v>2100</v>
      </c>
      <c r="C3621" t="s">
        <v>13</v>
      </c>
      <c r="D3621" t="s">
        <v>31</v>
      </c>
      <c r="E3621">
        <v>6.94</v>
      </c>
      <c r="F3621" s="8"/>
    </row>
    <row r="3622" spans="1:6" hidden="1" x14ac:dyDescent="0.25">
      <c r="A3622" t="s">
        <v>167</v>
      </c>
      <c r="B3622">
        <v>2100</v>
      </c>
      <c r="C3622" t="s">
        <v>14</v>
      </c>
      <c r="D3622" t="s">
        <v>31</v>
      </c>
      <c r="E3622">
        <v>10.35</v>
      </c>
      <c r="F3622" s="8"/>
    </row>
    <row r="3623" spans="1:6" hidden="1" x14ac:dyDescent="0.25">
      <c r="A3623" t="s">
        <v>167</v>
      </c>
      <c r="B3623">
        <v>2100</v>
      </c>
      <c r="C3623" t="s">
        <v>15</v>
      </c>
      <c r="D3623" t="s">
        <v>31</v>
      </c>
      <c r="E3623">
        <v>14.81</v>
      </c>
      <c r="F3623" s="8"/>
    </row>
    <row r="3624" spans="1:6" hidden="1" x14ac:dyDescent="0.25">
      <c r="A3624" t="s">
        <v>167</v>
      </c>
      <c r="B3624">
        <v>2100</v>
      </c>
      <c r="C3624" t="s">
        <v>16</v>
      </c>
      <c r="D3624" t="s">
        <v>31</v>
      </c>
      <c r="E3624">
        <v>21.05</v>
      </c>
      <c r="F3624" s="8"/>
    </row>
    <row r="3625" spans="1:6" hidden="1" x14ac:dyDescent="0.25">
      <c r="A3625" t="s">
        <v>167</v>
      </c>
      <c r="B3625">
        <v>2100</v>
      </c>
      <c r="C3625" t="s">
        <v>17</v>
      </c>
      <c r="D3625" t="s">
        <v>31</v>
      </c>
      <c r="E3625">
        <v>29.17</v>
      </c>
      <c r="F3625" s="8"/>
    </row>
    <row r="3626" spans="1:6" hidden="1" x14ac:dyDescent="0.25">
      <c r="A3626" t="s">
        <v>167</v>
      </c>
      <c r="B3626">
        <v>2100</v>
      </c>
      <c r="C3626" t="s">
        <v>18</v>
      </c>
      <c r="D3626" t="s">
        <v>31</v>
      </c>
      <c r="E3626">
        <v>39.01</v>
      </c>
      <c r="F3626" s="8"/>
    </row>
    <row r="3627" spans="1:6" hidden="1" x14ac:dyDescent="0.25">
      <c r="A3627" t="s">
        <v>167</v>
      </c>
      <c r="B3627">
        <v>2100</v>
      </c>
      <c r="C3627" t="s">
        <v>19</v>
      </c>
      <c r="D3627" t="s">
        <v>31</v>
      </c>
      <c r="E3627">
        <v>51.23</v>
      </c>
      <c r="F3627" s="8"/>
    </row>
    <row r="3628" spans="1:6" hidden="1" x14ac:dyDescent="0.25">
      <c r="A3628" t="s">
        <v>167</v>
      </c>
      <c r="B3628">
        <v>2100</v>
      </c>
      <c r="C3628" t="s">
        <v>20</v>
      </c>
      <c r="D3628" t="s">
        <v>31</v>
      </c>
      <c r="E3628">
        <v>65.989999999999995</v>
      </c>
      <c r="F3628" s="8"/>
    </row>
    <row r="3629" spans="1:6" hidden="1" x14ac:dyDescent="0.25">
      <c r="A3629" t="s">
        <v>167</v>
      </c>
      <c r="B3629">
        <v>2100</v>
      </c>
      <c r="C3629" t="s">
        <v>21</v>
      </c>
      <c r="D3629" t="s">
        <v>31</v>
      </c>
      <c r="E3629">
        <v>81.02</v>
      </c>
      <c r="F3629" s="8"/>
    </row>
    <row r="3630" spans="1:6" hidden="1" x14ac:dyDescent="0.25">
      <c r="A3630" t="s">
        <v>167</v>
      </c>
      <c r="B3630">
        <v>2100</v>
      </c>
      <c r="C3630" t="s">
        <v>22</v>
      </c>
      <c r="D3630" t="s">
        <v>31</v>
      </c>
      <c r="E3630">
        <v>93.24</v>
      </c>
      <c r="F3630" s="8"/>
    </row>
    <row r="3631" spans="1:6" hidden="1" x14ac:dyDescent="0.25">
      <c r="A3631" t="s">
        <v>167</v>
      </c>
      <c r="B3631">
        <v>2100</v>
      </c>
      <c r="C3631" t="s">
        <v>23</v>
      </c>
      <c r="D3631" t="s">
        <v>31</v>
      </c>
      <c r="E3631">
        <v>96.99</v>
      </c>
      <c r="F3631" s="8"/>
    </row>
    <row r="3632" spans="1:6" hidden="1" x14ac:dyDescent="0.25">
      <c r="A3632" t="s">
        <v>167</v>
      </c>
      <c r="B3632">
        <v>2100</v>
      </c>
      <c r="C3632" t="s">
        <v>24</v>
      </c>
      <c r="D3632" t="s">
        <v>31</v>
      </c>
      <c r="E3632">
        <v>90.31</v>
      </c>
      <c r="F3632" s="8"/>
    </row>
    <row r="3633" spans="1:6" hidden="1" x14ac:dyDescent="0.25">
      <c r="A3633" t="s">
        <v>167</v>
      </c>
      <c r="B3633">
        <v>2100</v>
      </c>
      <c r="C3633" t="s">
        <v>25</v>
      </c>
      <c r="D3633" t="s">
        <v>31</v>
      </c>
      <c r="E3633">
        <v>66.099999999999994</v>
      </c>
      <c r="F3633" s="8"/>
    </row>
    <row r="3634" spans="1:6" hidden="1" x14ac:dyDescent="0.25">
      <c r="A3634" t="s">
        <v>167</v>
      </c>
      <c r="B3634">
        <v>2100</v>
      </c>
      <c r="C3634" t="s">
        <v>26</v>
      </c>
      <c r="D3634" t="s">
        <v>31</v>
      </c>
      <c r="E3634">
        <v>61.54</v>
      </c>
      <c r="F3634" s="8"/>
    </row>
    <row r="3635" spans="1:6" hidden="1" x14ac:dyDescent="0.25">
      <c r="A3635" t="s">
        <v>167</v>
      </c>
      <c r="B3635">
        <v>2100</v>
      </c>
      <c r="C3635" t="s">
        <v>6</v>
      </c>
      <c r="D3635" t="s">
        <v>32</v>
      </c>
      <c r="E3635">
        <v>0</v>
      </c>
      <c r="F3635" s="8"/>
    </row>
    <row r="3636" spans="1:6" hidden="1" x14ac:dyDescent="0.25">
      <c r="A3636" t="s">
        <v>167</v>
      </c>
      <c r="B3636">
        <v>2100</v>
      </c>
      <c r="C3636" t="s">
        <v>7</v>
      </c>
      <c r="D3636" t="s">
        <v>32</v>
      </c>
      <c r="E3636">
        <v>0</v>
      </c>
      <c r="F3636" s="8"/>
    </row>
    <row r="3637" spans="1:6" hidden="1" x14ac:dyDescent="0.25">
      <c r="A3637" t="s">
        <v>167</v>
      </c>
      <c r="B3637">
        <v>2100</v>
      </c>
      <c r="C3637" t="s">
        <v>8</v>
      </c>
      <c r="D3637" t="s">
        <v>32</v>
      </c>
      <c r="E3637">
        <v>0</v>
      </c>
      <c r="F3637" s="8"/>
    </row>
    <row r="3638" spans="1:6" hidden="1" x14ac:dyDescent="0.25">
      <c r="A3638" t="s">
        <v>167</v>
      </c>
      <c r="B3638">
        <v>2100</v>
      </c>
      <c r="C3638" t="s">
        <v>9</v>
      </c>
      <c r="D3638" t="s">
        <v>32</v>
      </c>
      <c r="E3638">
        <v>1643.57</v>
      </c>
      <c r="F3638" s="8"/>
    </row>
    <row r="3639" spans="1:6" hidden="1" x14ac:dyDescent="0.25">
      <c r="A3639" t="s">
        <v>167</v>
      </c>
      <c r="B3639">
        <v>2100</v>
      </c>
      <c r="C3639" t="s">
        <v>10</v>
      </c>
      <c r="D3639" t="s">
        <v>32</v>
      </c>
      <c r="E3639">
        <v>1190.93</v>
      </c>
      <c r="F3639" s="8"/>
    </row>
    <row r="3640" spans="1:6" hidden="1" x14ac:dyDescent="0.25">
      <c r="A3640" t="s">
        <v>167</v>
      </c>
      <c r="B3640">
        <v>2100</v>
      </c>
      <c r="C3640" t="s">
        <v>11</v>
      </c>
      <c r="D3640" t="s">
        <v>32</v>
      </c>
      <c r="E3640">
        <v>860.11</v>
      </c>
      <c r="F3640" s="8"/>
    </row>
    <row r="3641" spans="1:6" hidden="1" x14ac:dyDescent="0.25">
      <c r="A3641" t="s">
        <v>167</v>
      </c>
      <c r="B3641">
        <v>2100</v>
      </c>
      <c r="C3641" t="s">
        <v>12</v>
      </c>
      <c r="D3641" t="s">
        <v>32</v>
      </c>
      <c r="E3641">
        <v>920.69</v>
      </c>
      <c r="F3641" s="8"/>
    </row>
    <row r="3642" spans="1:6" hidden="1" x14ac:dyDescent="0.25">
      <c r="A3642" t="s">
        <v>167</v>
      </c>
      <c r="B3642">
        <v>2100</v>
      </c>
      <c r="C3642" t="s">
        <v>13</v>
      </c>
      <c r="D3642" t="s">
        <v>32</v>
      </c>
      <c r="E3642">
        <v>1002.75</v>
      </c>
      <c r="F3642" s="8"/>
    </row>
    <row r="3643" spans="1:6" hidden="1" x14ac:dyDescent="0.25">
      <c r="A3643" t="s">
        <v>167</v>
      </c>
      <c r="B3643">
        <v>2100</v>
      </c>
      <c r="C3643" t="s">
        <v>14</v>
      </c>
      <c r="D3643" t="s">
        <v>32</v>
      </c>
      <c r="E3643">
        <v>1102.02</v>
      </c>
      <c r="F3643" s="8"/>
    </row>
    <row r="3644" spans="1:6" hidden="1" x14ac:dyDescent="0.25">
      <c r="A3644" t="s">
        <v>167</v>
      </c>
      <c r="B3644">
        <v>2100</v>
      </c>
      <c r="C3644" t="s">
        <v>15</v>
      </c>
      <c r="D3644" t="s">
        <v>32</v>
      </c>
      <c r="E3644">
        <v>1182.0999999999999</v>
      </c>
      <c r="F3644" s="8"/>
    </row>
    <row r="3645" spans="1:6" hidden="1" x14ac:dyDescent="0.25">
      <c r="A3645" t="s">
        <v>167</v>
      </c>
      <c r="B3645">
        <v>2100</v>
      </c>
      <c r="C3645" t="s">
        <v>16</v>
      </c>
      <c r="D3645" t="s">
        <v>32</v>
      </c>
      <c r="E3645">
        <v>1277.93</v>
      </c>
      <c r="F3645" s="8"/>
    </row>
    <row r="3646" spans="1:6" hidden="1" x14ac:dyDescent="0.25">
      <c r="A3646" t="s">
        <v>167</v>
      </c>
      <c r="B3646">
        <v>2100</v>
      </c>
      <c r="C3646" t="s">
        <v>17</v>
      </c>
      <c r="D3646" t="s">
        <v>32</v>
      </c>
      <c r="E3646">
        <v>1371.26</v>
      </c>
      <c r="F3646" s="8"/>
    </row>
    <row r="3647" spans="1:6" hidden="1" x14ac:dyDescent="0.25">
      <c r="A3647" t="s">
        <v>167</v>
      </c>
      <c r="B3647">
        <v>2100</v>
      </c>
      <c r="C3647" t="s">
        <v>18</v>
      </c>
      <c r="D3647" t="s">
        <v>32</v>
      </c>
      <c r="E3647">
        <v>1438.55</v>
      </c>
      <c r="F3647" s="8"/>
    </row>
    <row r="3648" spans="1:6" hidden="1" x14ac:dyDescent="0.25">
      <c r="A3648" t="s">
        <v>167</v>
      </c>
      <c r="B3648">
        <v>2100</v>
      </c>
      <c r="C3648" t="s">
        <v>19</v>
      </c>
      <c r="D3648" t="s">
        <v>32</v>
      </c>
      <c r="E3648">
        <v>1493.16</v>
      </c>
      <c r="F3648" s="8"/>
    </row>
    <row r="3649" spans="1:6" hidden="1" x14ac:dyDescent="0.25">
      <c r="A3649" t="s">
        <v>167</v>
      </c>
      <c r="B3649">
        <v>2100</v>
      </c>
      <c r="C3649" t="s">
        <v>20</v>
      </c>
      <c r="D3649" t="s">
        <v>32</v>
      </c>
      <c r="E3649">
        <v>1539.3</v>
      </c>
      <c r="F3649" s="8"/>
    </row>
    <row r="3650" spans="1:6" hidden="1" x14ac:dyDescent="0.25">
      <c r="A3650" t="s">
        <v>167</v>
      </c>
      <c r="B3650">
        <v>2100</v>
      </c>
      <c r="C3650" t="s">
        <v>21</v>
      </c>
      <c r="D3650" t="s">
        <v>32</v>
      </c>
      <c r="E3650">
        <v>1530.36</v>
      </c>
      <c r="F3650" s="8"/>
    </row>
    <row r="3651" spans="1:6" hidden="1" x14ac:dyDescent="0.25">
      <c r="A3651" t="s">
        <v>167</v>
      </c>
      <c r="B3651">
        <v>2100</v>
      </c>
      <c r="C3651" t="s">
        <v>22</v>
      </c>
      <c r="D3651" t="s">
        <v>32</v>
      </c>
      <c r="E3651">
        <v>1441.04</v>
      </c>
      <c r="F3651" s="8"/>
    </row>
    <row r="3652" spans="1:6" hidden="1" x14ac:dyDescent="0.25">
      <c r="A3652" t="s">
        <v>167</v>
      </c>
      <c r="B3652">
        <v>2100</v>
      </c>
      <c r="C3652" t="s">
        <v>23</v>
      </c>
      <c r="D3652" t="s">
        <v>32</v>
      </c>
      <c r="E3652">
        <v>1240.73</v>
      </c>
      <c r="F3652" s="8"/>
    </row>
    <row r="3653" spans="1:6" hidden="1" x14ac:dyDescent="0.25">
      <c r="A3653" t="s">
        <v>167</v>
      </c>
      <c r="B3653">
        <v>2100</v>
      </c>
      <c r="C3653" t="s">
        <v>24</v>
      </c>
      <c r="D3653" t="s">
        <v>32</v>
      </c>
      <c r="E3653">
        <v>967.69</v>
      </c>
      <c r="F3653" s="8"/>
    </row>
    <row r="3654" spans="1:6" hidden="1" x14ac:dyDescent="0.25">
      <c r="A3654" t="s">
        <v>167</v>
      </c>
      <c r="B3654">
        <v>2100</v>
      </c>
      <c r="C3654" t="s">
        <v>25</v>
      </c>
      <c r="D3654" t="s">
        <v>32</v>
      </c>
      <c r="E3654">
        <v>599.04</v>
      </c>
      <c r="F3654" s="8"/>
    </row>
    <row r="3655" spans="1:6" hidden="1" x14ac:dyDescent="0.25">
      <c r="A3655" t="s">
        <v>167</v>
      </c>
      <c r="B3655">
        <v>2100</v>
      </c>
      <c r="C3655" t="s">
        <v>26</v>
      </c>
      <c r="D3655" t="s">
        <v>32</v>
      </c>
      <c r="E3655">
        <v>437.52</v>
      </c>
      <c r="F3655" s="8"/>
    </row>
    <row r="3656" spans="1:6" hidden="1" x14ac:dyDescent="0.25">
      <c r="A3656" t="s">
        <v>167</v>
      </c>
      <c r="B3656">
        <v>2100</v>
      </c>
      <c r="C3656" t="s">
        <v>6</v>
      </c>
      <c r="D3656" t="s">
        <v>33</v>
      </c>
      <c r="E3656">
        <v>0</v>
      </c>
      <c r="F3656" s="8"/>
    </row>
    <row r="3657" spans="1:6" hidden="1" x14ac:dyDescent="0.25">
      <c r="A3657" t="s">
        <v>167</v>
      </c>
      <c r="B3657">
        <v>2100</v>
      </c>
      <c r="C3657" t="s">
        <v>7</v>
      </c>
      <c r="D3657" t="s">
        <v>33</v>
      </c>
      <c r="E3657">
        <v>0</v>
      </c>
      <c r="F3657" s="8"/>
    </row>
    <row r="3658" spans="1:6" hidden="1" x14ac:dyDescent="0.25">
      <c r="A3658" t="s">
        <v>167</v>
      </c>
      <c r="B3658">
        <v>2100</v>
      </c>
      <c r="C3658" t="s">
        <v>8</v>
      </c>
      <c r="D3658" t="s">
        <v>33</v>
      </c>
      <c r="E3658">
        <v>0</v>
      </c>
      <c r="F3658" s="8"/>
    </row>
    <row r="3659" spans="1:6" hidden="1" x14ac:dyDescent="0.25">
      <c r="A3659" t="s">
        <v>167</v>
      </c>
      <c r="B3659">
        <v>2100</v>
      </c>
      <c r="C3659" t="s">
        <v>9</v>
      </c>
      <c r="D3659" t="s">
        <v>33</v>
      </c>
      <c r="E3659">
        <v>241.71</v>
      </c>
      <c r="F3659" s="8"/>
    </row>
    <row r="3660" spans="1:6" hidden="1" x14ac:dyDescent="0.25">
      <c r="A3660" t="s">
        <v>167</v>
      </c>
      <c r="B3660">
        <v>2100</v>
      </c>
      <c r="C3660" t="s">
        <v>10</v>
      </c>
      <c r="D3660" t="s">
        <v>33</v>
      </c>
      <c r="E3660">
        <v>1529.51</v>
      </c>
      <c r="F3660" s="8"/>
    </row>
    <row r="3661" spans="1:6" hidden="1" x14ac:dyDescent="0.25">
      <c r="A3661" t="s">
        <v>167</v>
      </c>
      <c r="B3661">
        <v>2100</v>
      </c>
      <c r="C3661" t="s">
        <v>11</v>
      </c>
      <c r="D3661" t="s">
        <v>33</v>
      </c>
      <c r="E3661">
        <v>2052.41</v>
      </c>
      <c r="F3661" s="8"/>
    </row>
    <row r="3662" spans="1:6" hidden="1" x14ac:dyDescent="0.25">
      <c r="A3662" t="s">
        <v>167</v>
      </c>
      <c r="B3662">
        <v>2100</v>
      </c>
      <c r="C3662" t="s">
        <v>12</v>
      </c>
      <c r="D3662" t="s">
        <v>33</v>
      </c>
      <c r="E3662">
        <v>2119.5</v>
      </c>
      <c r="F3662" s="8"/>
    </row>
    <row r="3663" spans="1:6" hidden="1" x14ac:dyDescent="0.25">
      <c r="A3663" t="s">
        <v>167</v>
      </c>
      <c r="B3663">
        <v>2100</v>
      </c>
      <c r="C3663" t="s">
        <v>13</v>
      </c>
      <c r="D3663" t="s">
        <v>33</v>
      </c>
      <c r="E3663">
        <v>2159.66</v>
      </c>
      <c r="F3663" s="8"/>
    </row>
    <row r="3664" spans="1:6" hidden="1" x14ac:dyDescent="0.25">
      <c r="A3664" t="s">
        <v>167</v>
      </c>
      <c r="B3664">
        <v>2100</v>
      </c>
      <c r="C3664" t="s">
        <v>14</v>
      </c>
      <c r="D3664" t="s">
        <v>33</v>
      </c>
      <c r="E3664">
        <v>2214.64</v>
      </c>
      <c r="F3664" s="8"/>
    </row>
    <row r="3665" spans="1:35" hidden="1" x14ac:dyDescent="0.25">
      <c r="A3665" t="s">
        <v>167</v>
      </c>
      <c r="B3665">
        <v>2100</v>
      </c>
      <c r="C3665" t="s">
        <v>15</v>
      </c>
      <c r="D3665" t="s">
        <v>33</v>
      </c>
      <c r="E3665">
        <v>2210.4699999999998</v>
      </c>
      <c r="F3665" s="8"/>
    </row>
    <row r="3666" spans="1:35" hidden="1" x14ac:dyDescent="0.25">
      <c r="A3666" t="s">
        <v>167</v>
      </c>
      <c r="B3666">
        <v>2100</v>
      </c>
      <c r="C3666" t="s">
        <v>16</v>
      </c>
      <c r="D3666" t="s">
        <v>33</v>
      </c>
      <c r="E3666">
        <v>2218.42</v>
      </c>
      <c r="F3666" s="8"/>
    </row>
    <row r="3667" spans="1:35" hidden="1" x14ac:dyDescent="0.25">
      <c r="A3667" t="s">
        <v>167</v>
      </c>
      <c r="B3667">
        <v>2100</v>
      </c>
      <c r="C3667" t="s">
        <v>17</v>
      </c>
      <c r="D3667" t="s">
        <v>33</v>
      </c>
      <c r="E3667">
        <v>2205.92</v>
      </c>
      <c r="F3667" s="8"/>
    </row>
    <row r="3668" spans="1:35" hidden="1" x14ac:dyDescent="0.25">
      <c r="A3668" t="s">
        <v>167</v>
      </c>
      <c r="B3668">
        <v>2100</v>
      </c>
      <c r="C3668" t="s">
        <v>18</v>
      </c>
      <c r="D3668" t="s">
        <v>33</v>
      </c>
      <c r="E3668">
        <v>2142.31</v>
      </c>
      <c r="F3668" s="8"/>
    </row>
    <row r="3669" spans="1:35" hidden="1" x14ac:dyDescent="0.25">
      <c r="A3669" t="s">
        <v>167</v>
      </c>
      <c r="B3669">
        <v>2100</v>
      </c>
      <c r="C3669" t="s">
        <v>19</v>
      </c>
      <c r="D3669" t="s">
        <v>33</v>
      </c>
      <c r="E3669">
        <v>2058.52</v>
      </c>
      <c r="F3669" s="8"/>
    </row>
    <row r="3670" spans="1:35" hidden="1" x14ac:dyDescent="0.25">
      <c r="A3670" t="s">
        <v>167</v>
      </c>
      <c r="B3670">
        <v>2100</v>
      </c>
      <c r="C3670" t="s">
        <v>20</v>
      </c>
      <c r="D3670" t="s">
        <v>33</v>
      </c>
      <c r="E3670">
        <v>1967.34</v>
      </c>
      <c r="F3670" s="8"/>
    </row>
    <row r="3671" spans="1:35" hidden="1" x14ac:dyDescent="0.25">
      <c r="A3671" t="s">
        <v>167</v>
      </c>
      <c r="B3671">
        <v>2100</v>
      </c>
      <c r="C3671" t="s">
        <v>21</v>
      </c>
      <c r="D3671" t="s">
        <v>33</v>
      </c>
      <c r="E3671">
        <v>1820.9</v>
      </c>
      <c r="F3671" s="8"/>
    </row>
    <row r="3672" spans="1:35" hidden="1" x14ac:dyDescent="0.25">
      <c r="A3672" t="s">
        <v>167</v>
      </c>
      <c r="B3672">
        <v>2100</v>
      </c>
      <c r="C3672" t="s">
        <v>22</v>
      </c>
      <c r="D3672" t="s">
        <v>33</v>
      </c>
      <c r="E3672">
        <v>1607.19</v>
      </c>
      <c r="F3672" s="8"/>
    </row>
    <row r="3673" spans="1:35" hidden="1" x14ac:dyDescent="0.25">
      <c r="A3673" t="s">
        <v>167</v>
      </c>
      <c r="B3673">
        <v>2100</v>
      </c>
      <c r="C3673" t="s">
        <v>23</v>
      </c>
      <c r="D3673" t="s">
        <v>33</v>
      </c>
      <c r="E3673">
        <v>1310.51</v>
      </c>
      <c r="F3673" s="8"/>
    </row>
    <row r="3674" spans="1:35" hidden="1" x14ac:dyDescent="0.25">
      <c r="A3674" t="s">
        <v>167</v>
      </c>
      <c r="B3674">
        <v>2100</v>
      </c>
      <c r="C3674" t="s">
        <v>24</v>
      </c>
      <c r="D3674" t="s">
        <v>33</v>
      </c>
      <c r="E3674">
        <v>979.41</v>
      </c>
      <c r="F3674" s="8"/>
    </row>
    <row r="3675" spans="1:35" hidden="1" x14ac:dyDescent="0.25">
      <c r="A3675" t="s">
        <v>167</v>
      </c>
      <c r="B3675">
        <v>2100</v>
      </c>
      <c r="C3675" t="s">
        <v>25</v>
      </c>
      <c r="D3675" t="s">
        <v>33</v>
      </c>
      <c r="E3675">
        <v>587.66999999999996</v>
      </c>
      <c r="F3675" s="8"/>
    </row>
    <row r="3676" spans="1:35" ht="15.75" hidden="1" thickBot="1" x14ac:dyDescent="0.3">
      <c r="A3676" t="s">
        <v>167</v>
      </c>
      <c r="B3676">
        <v>2100</v>
      </c>
      <c r="C3676" t="s">
        <v>26</v>
      </c>
      <c r="D3676" t="s">
        <v>33</v>
      </c>
      <c r="E3676">
        <v>414.85</v>
      </c>
      <c r="F3676" s="12"/>
    </row>
    <row r="3677" spans="1:35" x14ac:dyDescent="0.25">
      <c r="N3677" s="13" t="s">
        <v>165</v>
      </c>
      <c r="O3677" s="13"/>
      <c r="S3677" s="13" t="s">
        <v>165</v>
      </c>
      <c r="T3677" s="13"/>
      <c r="X3677" s="13" t="s">
        <v>166</v>
      </c>
      <c r="Y3677" s="13"/>
      <c r="AC3677" s="13" t="s">
        <v>166</v>
      </c>
      <c r="AD3677" s="13"/>
      <c r="AH3677" s="13" t="s">
        <v>166</v>
      </c>
      <c r="AI3677" s="13"/>
    </row>
    <row r="3678" spans="1:35" x14ac:dyDescent="0.25">
      <c r="M3678" t="s">
        <v>48</v>
      </c>
      <c r="N3678">
        <f>SUM(N590:O590)/SUM(N2:O2)-1</f>
        <v>0.66714424602159328</v>
      </c>
      <c r="R3678" t="s">
        <v>48</v>
      </c>
      <c r="S3678">
        <f>SUM(S590:T590)/SUM(S2:T2)-1</f>
        <v>0.67831025557258839</v>
      </c>
      <c r="W3678" t="s">
        <v>48</v>
      </c>
      <c r="X3678">
        <f>SUM(X884:Y884)/SUM(X2:Y2)-1</f>
        <v>1.0442226064026587</v>
      </c>
      <c r="AB3678" t="s">
        <v>48</v>
      </c>
      <c r="AC3678">
        <f>SUM(AC884:AD884)/SUM(AC2:AD2)-1</f>
        <v>1.2312192487699511</v>
      </c>
      <c r="AG3678" t="s">
        <v>48</v>
      </c>
      <c r="AH3678">
        <f>SUM(AH884:AI884)/SUM(AH2:AI2)-1</f>
        <v>1.2312192487699511</v>
      </c>
    </row>
    <row r="3679" spans="1:35" x14ac:dyDescent="0.25">
      <c r="M3679" t="s">
        <v>49</v>
      </c>
      <c r="N3679">
        <f>(1+N3678)/(1+Q590)</f>
        <v>0.95030189837793577</v>
      </c>
      <c r="R3679" t="s">
        <v>49</v>
      </c>
      <c r="S3679">
        <f>(1+S3678)/(1+V590)</f>
        <v>1.1389880129671051</v>
      </c>
      <c r="W3679" t="s">
        <v>49</v>
      </c>
      <c r="X3679">
        <f>(1+X3678)/(1+AA884)</f>
        <v>1.1590641543956897</v>
      </c>
      <c r="AB3679" t="s">
        <v>49</v>
      </c>
      <c r="AC3679">
        <f>(1+AC3678)/(1+AF884)</f>
        <v>1.2169035332841887</v>
      </c>
      <c r="AG3679" t="s">
        <v>49</v>
      </c>
      <c r="AH3679">
        <f>(1+AH3678)/(1+AK884)</f>
        <v>1.7985282268433596</v>
      </c>
    </row>
    <row r="3680" spans="1:35" x14ac:dyDescent="0.25">
      <c r="M3680" t="s">
        <v>50</v>
      </c>
      <c r="N3680">
        <f>N3679*Q590</f>
        <v>0.71684234764365751</v>
      </c>
      <c r="R3680" t="s">
        <v>50</v>
      </c>
      <c r="S3680">
        <f>S3679*V590</f>
        <v>0.53932224260548334</v>
      </c>
      <c r="W3680" t="s">
        <v>50</v>
      </c>
      <c r="X3680">
        <f>X3679*AA884</f>
        <v>0.88515845200696919</v>
      </c>
      <c r="AB3680" t="s">
        <v>50</v>
      </c>
      <c r="AC3680">
        <f>AC3679*AF884</f>
        <v>1.0143157154857623</v>
      </c>
      <c r="AG3680" t="s">
        <v>50</v>
      </c>
      <c r="AH3680">
        <f>AH3679*AK884</f>
        <v>0.43269102192659148</v>
      </c>
    </row>
    <row r="3682" spans="7:34" x14ac:dyDescent="0.25">
      <c r="M3682" t="s">
        <v>51</v>
      </c>
      <c r="N3682">
        <f>SUM(N3530:O3530)/SUM(N2942:O2942)-1</f>
        <v>-0.15936202005875799</v>
      </c>
      <c r="R3682" t="s">
        <v>51</v>
      </c>
      <c r="S3682">
        <f>SUM(S3530:T3530)/SUM(S2942:T2942)-1</f>
        <v>-3.6345617952253884E-2</v>
      </c>
      <c r="W3682" t="s">
        <v>51</v>
      </c>
      <c r="X3682">
        <f>SUM(X3530:Y3530)/SUM(X2648:Y2648)-1</f>
        <v>-0.16739753401119795</v>
      </c>
      <c r="AB3682" t="s">
        <v>51</v>
      </c>
      <c r="AC3682">
        <f>SUM(AC3530:AD3530)/SUM(AC2648:AD2648)-1</f>
        <v>-0.15881787812887771</v>
      </c>
      <c r="AG3682" t="s">
        <v>51</v>
      </c>
      <c r="AH3682">
        <f>SUM(AH3530:AI3530)/SUM(AH2648:AI2648)-1</f>
        <v>-0.15881787812887771</v>
      </c>
    </row>
    <row r="3683" spans="7:34" x14ac:dyDescent="0.25">
      <c r="M3683" t="s">
        <v>52</v>
      </c>
      <c r="N3683">
        <f>(1+N3682)/(1+Q3530)</f>
        <v>7.9828397438062113E-3</v>
      </c>
      <c r="R3683" t="s">
        <v>52</v>
      </c>
      <c r="S3683">
        <f>(1+S3682)/(1+V3530)</f>
        <v>6.0359990111094559E-2</v>
      </c>
      <c r="W3683" t="s">
        <v>52</v>
      </c>
      <c r="X3683">
        <f>(1+X3682)/(1+AA3530)</f>
        <v>3.2557270435673809E-2</v>
      </c>
      <c r="AB3683" t="s">
        <v>52</v>
      </c>
      <c r="AC3683">
        <f>(1+AC3682)/(1+AF3530)</f>
        <v>1.4902874089334051E-2</v>
      </c>
      <c r="AG3683" t="s">
        <v>52</v>
      </c>
      <c r="AH3683">
        <f>(1+AH3682)/(1+AK3530)</f>
        <v>0.30768390535441159</v>
      </c>
    </row>
    <row r="3684" spans="7:34" x14ac:dyDescent="0.25">
      <c r="M3684" t="s">
        <v>53</v>
      </c>
      <c r="N3684">
        <f>N3683*Q3530</f>
        <v>0.83265514019743581</v>
      </c>
      <c r="R3684" t="s">
        <v>53</v>
      </c>
      <c r="S3684">
        <f>S3683*V3530</f>
        <v>0.90329439193665162</v>
      </c>
      <c r="W3684" t="s">
        <v>53</v>
      </c>
      <c r="X3684">
        <f>X3683*AA3530</f>
        <v>0.80004519555312825</v>
      </c>
      <c r="AB3684" t="s">
        <v>53</v>
      </c>
      <c r="AC3684">
        <f>AC3683*AF3530</f>
        <v>0.8262792477817883</v>
      </c>
      <c r="AG3684" t="s">
        <v>53</v>
      </c>
      <c r="AH3684">
        <f>AH3683*AK3530</f>
        <v>0.5334982165167107</v>
      </c>
    </row>
    <row r="3686" spans="7:34" x14ac:dyDescent="0.25">
      <c r="M3686" t="s">
        <v>55</v>
      </c>
      <c r="N3686">
        <f>(N3684-N3680)/(N3684*N3679-N3680*N3683)*$H$3687</f>
        <v>7.3714338698418744E-2</v>
      </c>
      <c r="R3686" t="s">
        <v>55</v>
      </c>
      <c r="S3686">
        <f>(S3684-S3680)/(S3684*S3679-S3680*S3683)*$H$3687</f>
        <v>0.18266412400973636</v>
      </c>
      <c r="W3686" t="s">
        <v>55</v>
      </c>
      <c r="X3686">
        <f>(X3684-X3680)/(X3684*X3679-X3680*X3683)*$H$3687</f>
        <v>-4.7364854105035076E-2</v>
      </c>
      <c r="AB3686" t="s">
        <v>55</v>
      </c>
      <c r="AC3686">
        <f>(AC3684-AC3680)/(AC3684*AC3679-AC3680*AC3683)*$H$3687</f>
        <v>-9.4930907503488274E-2</v>
      </c>
      <c r="AG3686" t="s">
        <v>55</v>
      </c>
      <c r="AH3686">
        <f>(AH3684-AH3680)/(AH3684*AH3679-AH3680*AH3683)*$H$3687</f>
        <v>6.0993278489015174E-2</v>
      </c>
    </row>
    <row r="3687" spans="7:34" x14ac:dyDescent="0.25">
      <c r="G3687" t="s">
        <v>54</v>
      </c>
      <c r="H3687">
        <v>0.5</v>
      </c>
      <c r="M3687" t="s">
        <v>56</v>
      </c>
      <c r="N3687">
        <f>(N3683-N3679)/(N3683*N3680-N3679*N3684)*$H$3687</f>
        <v>0.59978198192463139</v>
      </c>
      <c r="R3687" t="s">
        <v>56</v>
      </c>
      <c r="S3687">
        <f>(S3683-S3679)/(S3683*S3680-S3679*S3684)*$H$3687</f>
        <v>0.54132340424782865</v>
      </c>
      <c r="W3687" t="s">
        <v>56</v>
      </c>
      <c r="X3687">
        <f>(X3683-X3679)/(X3683*X3680-X3679*X3684)*$H$3687</f>
        <v>0.62689217203222136</v>
      </c>
      <c r="AB3687" t="s">
        <v>56</v>
      </c>
      <c r="AC3687">
        <f>(AC3683-AC3679)/(AC3683*AC3680-AC3679*AC3684)*$H$3687</f>
        <v>0.60683448689749631</v>
      </c>
      <c r="AG3687" t="s">
        <v>56</v>
      </c>
      <c r="AH3687">
        <f>(AH3683-AH3679)/(AH3683*AH3680-AH3679*AH3684)*$H$3687</f>
        <v>0.90203366192332335</v>
      </c>
    </row>
  </sheetData>
  <autoFilter ref="A1:E3676">
    <filterColumn colId="2">
      <filters>
        <filter val="0--4"/>
      </filters>
    </filterColumn>
    <filterColumn colId="3">
      <filters>
        <filter val="Under 15"/>
      </filters>
    </filterColumn>
    <sortState ref="A2:F19251">
      <sortCondition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Switzerland</vt:lpstr>
      <vt:lpstr>Colombia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Soheil Shayegh</dc:creator>
  <cp:lastModifiedBy>Soheil Shayegh</cp:lastModifiedBy>
  <dcterms:created xsi:type="dcterms:W3CDTF">2018-03-15T13:57:22Z</dcterms:created>
  <dcterms:modified xsi:type="dcterms:W3CDTF">2018-09-26T13:15:37Z</dcterms:modified>
</cp:coreProperties>
</file>